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9040" windowHeight="17640" tabRatio="742" activeTab="1"/>
  </bookViews>
  <sheets>
    <sheet name="annexe 2 (qualification)" sheetId="5" r:id="rId1"/>
    <sheet name="annexe 2_1 (cout-surcout)" sheetId="1" r:id="rId2"/>
    <sheet name="annexe 3 (contreparties)" sheetId="2" r:id="rId3"/>
    <sheet name="Reco annexe 2_1 (cout-surcout)" sheetId="7" r:id="rId4"/>
  </sheets>
  <externalReferences>
    <externalReference r:id="rId5"/>
  </externalReferences>
  <definedNames>
    <definedName name="choix" localSheetId="3">#REF!</definedName>
    <definedName name="choix">#REF!</definedName>
    <definedName name="facturation" localSheetId="3">#REF!</definedName>
    <definedName name="facturation">#REF!</definedName>
    <definedName name="_xlnm.Print_Titles" localSheetId="1">'annexe 2_1 (cout-surcout)'!$19:$19</definedName>
    <definedName name="_xlnm.Print_Titles" localSheetId="3">'Reco annexe 2_1 (cout-surcout)'!$19:$19</definedName>
    <definedName name="Oui" localSheetId="3">#REF!</definedName>
    <definedName name="Oui">#REF!</definedName>
    <definedName name="visite_centre">[1]Liste1!$A$1:$A$2</definedName>
    <definedName name="_xlnm.Print_Area" localSheetId="0">'annexe 2 (qualification)'!$A$2:$F$19</definedName>
    <definedName name="_xlnm.Print_Area" localSheetId="1">'annexe 2_1 (cout-surcout)'!$A$1:$G$160</definedName>
    <definedName name="_xlnm.Print_Area" localSheetId="2">'annexe 3 (contreparties)'!$A$2:$C$26</definedName>
    <definedName name="_xlnm.Print_Area" localSheetId="3">'Reco annexe 2_1 (cout-surcout)'!$A$1:$I$152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7" i="1" l="1"/>
  <c r="G77" i="1" s="1"/>
  <c r="F76" i="1"/>
  <c r="G76" i="1" s="1"/>
  <c r="F61" i="1"/>
  <c r="F92" i="1"/>
  <c r="F147" i="7" l="1"/>
  <c r="G147" i="7" s="1"/>
  <c r="F146" i="7"/>
  <c r="G146" i="7" s="1"/>
  <c r="G144" i="7"/>
  <c r="F144" i="7"/>
  <c r="F143" i="7"/>
  <c r="G143" i="7" s="1"/>
  <c r="F142" i="7"/>
  <c r="G142" i="7" s="1"/>
  <c r="F141" i="7"/>
  <c r="F140" i="7"/>
  <c r="G140" i="7" s="1"/>
  <c r="F139" i="7"/>
  <c r="G139" i="7" s="1"/>
  <c r="F138" i="7"/>
  <c r="G138" i="7" s="1"/>
  <c r="F137" i="7"/>
  <c r="G137" i="7" s="1"/>
  <c r="F136" i="7"/>
  <c r="F135" i="7"/>
  <c r="G135" i="7" s="1"/>
  <c r="F134" i="7"/>
  <c r="F133" i="7"/>
  <c r="F132" i="7"/>
  <c r="F131" i="7"/>
  <c r="F130" i="7"/>
  <c r="G130" i="7" s="1"/>
  <c r="F129" i="7"/>
  <c r="F128" i="7"/>
  <c r="F127" i="7"/>
  <c r="G127" i="7" s="1"/>
  <c r="F126" i="7"/>
  <c r="G126" i="7" s="1"/>
  <c r="F125" i="7"/>
  <c r="G125" i="7" s="1"/>
  <c r="F123" i="7"/>
  <c r="G123" i="7" s="1"/>
  <c r="F122" i="7"/>
  <c r="G122" i="7" s="1"/>
  <c r="G121" i="7"/>
  <c r="F121" i="7"/>
  <c r="F120" i="7"/>
  <c r="G120" i="7" s="1"/>
  <c r="F119" i="7"/>
  <c r="G119" i="7" s="1"/>
  <c r="F118" i="7"/>
  <c r="G118" i="7" s="1"/>
  <c r="F117" i="7"/>
  <c r="G117" i="7" s="1"/>
  <c r="F116" i="7"/>
  <c r="G116" i="7" s="1"/>
  <c r="F115" i="7"/>
  <c r="G115" i="7" s="1"/>
  <c r="F114" i="7"/>
  <c r="G114" i="7" s="1"/>
  <c r="G113" i="7"/>
  <c r="F113" i="7"/>
  <c r="F111" i="7"/>
  <c r="G111" i="7" s="1"/>
  <c r="F110" i="7"/>
  <c r="G110" i="7" s="1"/>
  <c r="F108" i="7"/>
  <c r="G108" i="7" s="1"/>
  <c r="F107" i="7"/>
  <c r="F106" i="7"/>
  <c r="G106" i="7" s="1"/>
  <c r="F105" i="7"/>
  <c r="G105" i="7" s="1"/>
  <c r="F104" i="7"/>
  <c r="G104" i="7" s="1"/>
  <c r="F102" i="7"/>
  <c r="G102" i="7" s="1"/>
  <c r="F101" i="7"/>
  <c r="G101" i="7" s="1"/>
  <c r="G100" i="7"/>
  <c r="G99" i="7"/>
  <c r="F99" i="7"/>
  <c r="F97" i="7"/>
  <c r="G97" i="7" s="1"/>
  <c r="F95" i="7"/>
  <c r="G95" i="7" s="1"/>
  <c r="F94" i="7"/>
  <c r="G94" i="7" s="1"/>
  <c r="F93" i="7"/>
  <c r="G93" i="7" s="1"/>
  <c r="F91" i="7"/>
  <c r="G91" i="7" s="1"/>
  <c r="F90" i="7"/>
  <c r="G90" i="7" s="1"/>
  <c r="F89" i="7"/>
  <c r="G89" i="7" s="1"/>
  <c r="G88" i="7"/>
  <c r="F88" i="7"/>
  <c r="F86" i="7"/>
  <c r="G86" i="7" s="1"/>
  <c r="F85" i="7"/>
  <c r="G85" i="7" s="1"/>
  <c r="F84" i="7"/>
  <c r="G84" i="7" s="1"/>
  <c r="F83" i="7"/>
  <c r="G83" i="7" s="1"/>
  <c r="F82" i="7"/>
  <c r="G82" i="7" s="1"/>
  <c r="F81" i="7"/>
  <c r="G81" i="7" s="1"/>
  <c r="F80" i="7"/>
  <c r="G80" i="7" s="1"/>
  <c r="G78" i="7"/>
  <c r="F78" i="7"/>
  <c r="F77" i="7"/>
  <c r="G77" i="7" s="1"/>
  <c r="G74" i="7"/>
  <c r="F73" i="7"/>
  <c r="G73" i="7" s="1"/>
  <c r="F72" i="7"/>
  <c r="G72" i="7" s="1"/>
  <c r="F71" i="7"/>
  <c r="G71" i="7" s="1"/>
  <c r="F70" i="7"/>
  <c r="F69" i="7"/>
  <c r="F67" i="7"/>
  <c r="G67" i="7" s="1"/>
  <c r="F66" i="7"/>
  <c r="G66" i="7" s="1"/>
  <c r="F65" i="7"/>
  <c r="G65" i="7" s="1"/>
  <c r="F63" i="7"/>
  <c r="G63" i="7" s="1"/>
  <c r="F61" i="7"/>
  <c r="G61" i="7" s="1"/>
  <c r="F60" i="7"/>
  <c r="G60" i="7" s="1"/>
  <c r="F59" i="7"/>
  <c r="G59" i="7" s="1"/>
  <c r="F58" i="7"/>
  <c r="G58" i="7" s="1"/>
  <c r="F56" i="7"/>
  <c r="G56" i="7" s="1"/>
  <c r="F55" i="7"/>
  <c r="G55" i="7" s="1"/>
  <c r="F54" i="7"/>
  <c r="G54" i="7" s="1"/>
  <c r="F53" i="7"/>
  <c r="G53" i="7" s="1"/>
  <c r="F52" i="7"/>
  <c r="G52" i="7" s="1"/>
  <c r="F51" i="7"/>
  <c r="G51" i="7" s="1"/>
  <c r="F50" i="7"/>
  <c r="G50" i="7" s="1"/>
  <c r="F49" i="7"/>
  <c r="G49" i="7" s="1"/>
  <c r="F45" i="7"/>
  <c r="G45" i="7" s="1"/>
  <c r="F44" i="7"/>
  <c r="G44" i="7" s="1"/>
  <c r="F43" i="7"/>
  <c r="G43" i="7" s="1"/>
  <c r="F42" i="7"/>
  <c r="G42" i="7" s="1"/>
  <c r="F41" i="7"/>
  <c r="G41" i="7" s="1"/>
  <c r="F40" i="7"/>
  <c r="G40" i="7" s="1"/>
  <c r="F39" i="7"/>
  <c r="G39" i="7" s="1"/>
  <c r="F38" i="7"/>
  <c r="F37" i="7"/>
  <c r="F36" i="7"/>
  <c r="G36" i="7" s="1"/>
  <c r="F34" i="7"/>
  <c r="F33" i="7"/>
  <c r="F32" i="7"/>
  <c r="G32" i="7" s="1"/>
  <c r="F31" i="7"/>
  <c r="G31" i="7" s="1"/>
  <c r="F30" i="7"/>
  <c r="G30" i="7" s="1"/>
  <c r="F27" i="7"/>
  <c r="G27" i="7" s="1"/>
  <c r="F26" i="7"/>
  <c r="G26" i="7" s="1"/>
  <c r="F24" i="7"/>
  <c r="G24" i="7" s="1"/>
  <c r="F23" i="7"/>
  <c r="F22" i="7"/>
  <c r="G22" i="7" s="1"/>
  <c r="F81" i="1"/>
  <c r="F82" i="1"/>
  <c r="G82" i="1" s="1"/>
  <c r="G152" i="7" l="1"/>
  <c r="C17" i="2" l="1"/>
  <c r="C38" i="2"/>
  <c r="F80" i="1" l="1"/>
  <c r="F79" i="1"/>
  <c r="F75" i="1"/>
  <c r="G75" i="1" s="1"/>
  <c r="F74" i="1"/>
  <c r="G74" i="1" s="1"/>
  <c r="F73" i="1"/>
  <c r="G73" i="1" s="1"/>
  <c r="G108" i="1" l="1"/>
  <c r="G81" i="1"/>
  <c r="F87" i="1"/>
  <c r="G87" i="1" s="1"/>
  <c r="F51" i="1" l="1"/>
  <c r="G51" i="1" s="1"/>
  <c r="F52" i="1"/>
  <c r="G52" i="1" s="1"/>
  <c r="F53" i="1"/>
  <c r="G53" i="1" s="1"/>
  <c r="F54" i="1"/>
  <c r="G54" i="1" s="1"/>
  <c r="F55" i="1"/>
  <c r="G55" i="1" s="1"/>
  <c r="F50" i="1" l="1"/>
  <c r="G50" i="1" s="1"/>
  <c r="F49" i="1"/>
  <c r="G49" i="1" s="1"/>
  <c r="F48" i="1"/>
  <c r="G48" i="1" s="1"/>
  <c r="F155" i="1" l="1"/>
  <c r="G155" i="1" s="1"/>
  <c r="F154" i="1"/>
  <c r="G154" i="1" s="1"/>
  <c r="F122" i="1"/>
  <c r="G122" i="1" s="1"/>
  <c r="F131" i="1"/>
  <c r="G131" i="1" s="1"/>
  <c r="F130" i="1"/>
  <c r="G130" i="1" s="1"/>
  <c r="F129" i="1"/>
  <c r="G129" i="1" s="1"/>
  <c r="F128" i="1"/>
  <c r="G128" i="1" s="1"/>
  <c r="F127" i="1"/>
  <c r="G127" i="1" s="1"/>
  <c r="F126" i="1"/>
  <c r="G126" i="1" s="1"/>
  <c r="F125" i="1"/>
  <c r="G125" i="1" s="1"/>
  <c r="F124" i="1"/>
  <c r="G124" i="1" s="1"/>
  <c r="F123" i="1"/>
  <c r="G123" i="1" s="1"/>
  <c r="F109" i="1"/>
  <c r="G109" i="1" s="1"/>
  <c r="F110" i="1"/>
  <c r="G110" i="1" s="1"/>
  <c r="F78" i="1"/>
  <c r="G78" i="1" s="1"/>
  <c r="F72" i="1"/>
  <c r="G72" i="1" s="1"/>
  <c r="F71" i="1" l="1"/>
  <c r="G71" i="1" s="1"/>
  <c r="F33" i="1"/>
  <c r="F103" i="1"/>
  <c r="G103" i="1" s="1"/>
  <c r="F102" i="1"/>
  <c r="G102" i="1" s="1"/>
  <c r="F101" i="1"/>
  <c r="G101" i="1" s="1"/>
  <c r="F88" i="1"/>
  <c r="G88" i="1" s="1"/>
  <c r="F89" i="1"/>
  <c r="G89" i="1" s="1"/>
  <c r="F90" i="1"/>
  <c r="G90" i="1" s="1"/>
  <c r="F91" i="1"/>
  <c r="G91" i="1" s="1"/>
  <c r="B9" i="2"/>
  <c r="B8" i="2"/>
  <c r="B7" i="2"/>
  <c r="B6" i="2"/>
  <c r="B5" i="2"/>
  <c r="B4" i="2"/>
  <c r="F152" i="1"/>
  <c r="G152" i="1" s="1"/>
  <c r="F151" i="1"/>
  <c r="G151" i="1" s="1"/>
  <c r="F150" i="1"/>
  <c r="G150" i="1" s="1"/>
  <c r="F149" i="1"/>
  <c r="F148" i="1"/>
  <c r="G148" i="1" s="1"/>
  <c r="F147" i="1"/>
  <c r="G147" i="1" s="1"/>
  <c r="F146" i="1"/>
  <c r="G146" i="1" s="1"/>
  <c r="F145" i="1"/>
  <c r="G145" i="1" s="1"/>
  <c r="F144" i="1"/>
  <c r="F143" i="1"/>
  <c r="G143" i="1" s="1"/>
  <c r="F142" i="1"/>
  <c r="F141" i="1"/>
  <c r="F140" i="1"/>
  <c r="F139" i="1"/>
  <c r="F138" i="1"/>
  <c r="G138" i="1" s="1"/>
  <c r="F137" i="1"/>
  <c r="F136" i="1"/>
  <c r="F135" i="1"/>
  <c r="G135" i="1" s="1"/>
  <c r="F134" i="1"/>
  <c r="G134" i="1" s="1"/>
  <c r="F133" i="1"/>
  <c r="G133" i="1" s="1"/>
  <c r="F121" i="1"/>
  <c r="G121" i="1" s="1"/>
  <c r="F119" i="1"/>
  <c r="G119" i="1" s="1"/>
  <c r="F118" i="1"/>
  <c r="G118" i="1" s="1"/>
  <c r="F116" i="1"/>
  <c r="G116" i="1" s="1"/>
  <c r="F115" i="1"/>
  <c r="F114" i="1"/>
  <c r="G114" i="1" s="1"/>
  <c r="F113" i="1"/>
  <c r="G113" i="1" s="1"/>
  <c r="F112" i="1"/>
  <c r="G112" i="1" s="1"/>
  <c r="F107" i="1"/>
  <c r="G107" i="1" s="1"/>
  <c r="F105" i="1"/>
  <c r="G105" i="1" s="1"/>
  <c r="F99" i="1"/>
  <c r="G99" i="1" s="1"/>
  <c r="F98" i="1"/>
  <c r="G98" i="1" s="1"/>
  <c r="F97" i="1"/>
  <c r="G97" i="1" s="1"/>
  <c r="F96" i="1"/>
  <c r="G96" i="1" s="1"/>
  <c r="F94" i="1"/>
  <c r="G94" i="1" s="1"/>
  <c r="F93" i="1"/>
  <c r="G93" i="1" s="1"/>
  <c r="F85" i="1"/>
  <c r="G85" i="1" s="1"/>
  <c r="F84" i="1"/>
  <c r="G84" i="1" s="1"/>
  <c r="F70" i="1"/>
  <c r="F69" i="1"/>
  <c r="F67" i="1"/>
  <c r="G67" i="1" s="1"/>
  <c r="F66" i="1"/>
  <c r="G66" i="1" s="1"/>
  <c r="F65" i="1"/>
  <c r="G65" i="1" s="1"/>
  <c r="F63" i="1"/>
  <c r="G63" i="1" s="1"/>
  <c r="F57" i="1"/>
  <c r="G57" i="1" s="1"/>
  <c r="F60" i="1"/>
  <c r="G60" i="1" s="1"/>
  <c r="F59" i="1"/>
  <c r="G59" i="1" s="1"/>
  <c r="F58" i="1"/>
  <c r="G58" i="1" s="1"/>
  <c r="F45" i="1"/>
  <c r="G45" i="1" s="1"/>
  <c r="F44" i="1"/>
  <c r="G44" i="1" s="1"/>
  <c r="F43" i="1"/>
  <c r="G43" i="1" s="1"/>
  <c r="F42" i="1"/>
  <c r="G42" i="1" s="1"/>
  <c r="F41" i="1"/>
  <c r="G41" i="1" s="1"/>
  <c r="F40" i="1"/>
  <c r="G40" i="1" s="1"/>
  <c r="F39" i="1"/>
  <c r="G39" i="1" s="1"/>
  <c r="F38" i="1"/>
  <c r="F37" i="1"/>
  <c r="F36" i="1"/>
  <c r="G36" i="1" s="1"/>
  <c r="G158" i="1" s="1"/>
  <c r="F34" i="1"/>
  <c r="F32" i="1"/>
  <c r="G32" i="1" s="1"/>
  <c r="F31" i="1"/>
  <c r="G31" i="1" s="1"/>
  <c r="F30" i="1"/>
  <c r="G30" i="1" s="1"/>
  <c r="F27" i="1"/>
  <c r="G27" i="1" s="1"/>
  <c r="F26" i="1"/>
  <c r="G26" i="1" s="1"/>
  <c r="F24" i="1"/>
  <c r="G24" i="1" s="1"/>
  <c r="F23" i="1"/>
  <c r="F22" i="1"/>
  <c r="G22" i="1" s="1"/>
  <c r="G160" i="1" l="1"/>
  <c r="G159" i="1"/>
</calcChain>
</file>

<file path=xl/sharedStrings.xml><?xml version="1.0" encoding="utf-8"?>
<sst xmlns="http://schemas.openxmlformats.org/spreadsheetml/2006/main" count="1026" uniqueCount="405">
  <si>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</si>
  <si>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</si>
  <si>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</si>
  <si>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</si>
  <si>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</si>
  <si>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</si>
  <si>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</si>
  <si>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</si>
  <si>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</si>
  <si>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</si>
  <si>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</si>
  <si>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</si>
  <si>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</si>
  <si>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</si>
  <si>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</si>
  <si>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</si>
  <si>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Tous les frais complémentaires, non prévus, mais imputables à la recherche</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</si>
  <si>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</si>
  <si>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</si>
  <si>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</si>
  <si>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</si>
  <si>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</si>
  <si>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</si>
  <si>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</si>
  <si>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</si>
  <si>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</si>
  <si>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</si>
  <si>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</si>
  <si>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</si>
  <si>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</si>
  <si>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</si>
  <si>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</si>
  <si>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</si>
  <si>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</si>
  <si>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</si>
  <si>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</si>
  <si>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</si>
  <si>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</si>
  <si>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</si>
  <si>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</si>
  <si>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</si>
  <si>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</si>
  <si>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</si>
  <si>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</si>
  <si>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</si>
  <si>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</si>
  <si>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</si>
  <si>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</si>
  <si>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</si>
  <si>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</si>
  <si>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</si>
  <si>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</si>
  <si>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</si>
  <si>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</si>
  <si>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</si>
  <si>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</si>
  <si>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</si>
  <si>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</si>
  <si>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</si>
  <si>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</si>
  <si>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</si>
  <si>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</si>
  <si>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</si>
  <si>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Forfait pharmaceutique ou radiopharmaceutique 1ère année</t>
  </si>
  <si>
    <t>Forfait pharmaceutique ou radiopharmaceutique Année Supplémentaire</t>
  </si>
  <si>
    <t>Visite supplémentaire de suivi (de monitoring) (au-delà de 6 visites par an)</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</si>
  <si>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</si>
  <si>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</si>
  <si>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</si>
  <si>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</si>
  <si>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</si>
  <si>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</si>
  <si>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</si>
  <si>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</si>
  <si>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</si>
  <si>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</si>
  <si>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</si>
  <si>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</si>
  <si>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</si>
  <si>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</si>
  <si>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</si>
  <si>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</si>
  <si>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</si>
  <si>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</si>
  <si>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</si>
  <si>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</si>
  <si>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</si>
  <si>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</si>
  <si>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</si>
  <si>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</si>
  <si>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</si>
  <si>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</si>
  <si>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</si>
  <si>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</si>
  <si>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</si>
  <si>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</si>
  <si>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</si>
  <si>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</si>
  <si>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</si>
  <si>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</si>
  <si>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</si>
  <si>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</si>
  <si>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</si>
  <si>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</si>
  <si>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</si>
  <si>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</si>
  <si>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</si>
  <si>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</si>
  <si>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color theme="1"/>
        <rFont val="Calibri"/>
        <family val="2"/>
        <scheme val="minor"/>
      </rPr>
      <t xml:space="preserve">Réception/Livraison supplémentaire </t>
    </r>
    <r>
      <rPr>
        <sz val="9"/>
        <color theme="1"/>
        <rFont val="Calibri"/>
        <family val="2"/>
        <scheme val="minor"/>
      </rPr>
      <t>(au-delà de 4 par an)</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</si>
  <si>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</si>
  <si>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</si>
  <si>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</si>
  <si>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</si>
  <si>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</si>
  <si>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</si>
  <si>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</si>
  <si>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</si>
  <si>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</si>
  <si>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</si>
  <si>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</si>
  <si>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</si>
  <si>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</si>
  <si>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</si>
  <si>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</si>
  <si>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</si>
  <si>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</si>
  <si>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</si>
  <si>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</si>
  <si>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</si>
  <si>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</si>
  <si>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</si>
  <si>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Au prorata</t>
  </si>
  <si>
    <t xml:space="preserve">Hôpital </t>
  </si>
  <si>
    <t>Pour le nombre de patients, possibilité d'indiquer 1 case par bras, si nécessaire</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</si>
  <si>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</si>
  <si>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</si>
  <si>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</si>
  <si>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</si>
  <si>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</si>
  <si>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</si>
  <si>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</si>
  <si>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Ne garder que le niveau concerné en colonne A</t>
  </si>
  <si>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</si>
  <si>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</si>
  <si>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t>Par RDV</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</si>
  <si>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</si>
  <si>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</si>
  <si>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</si>
  <si>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</si>
  <si>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</si>
  <si>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</si>
  <si>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</si>
  <si>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Forfait par étude</t>
  </si>
  <si>
    <t>Par visite
1h</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</si>
  <si>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</si>
  <si>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</si>
  <si>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</si>
  <si>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</si>
  <si>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</si>
  <si>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L'application de ce forfait est indépendante des inclusions réelles et de la réalisation effective d’examens car situé en amont de ces phases.</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</si>
  <si>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</si>
  <si>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</si>
  <si>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</si>
  <si>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</si>
  <si>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</si>
  <si>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</si>
  <si>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</si>
  <si>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</si>
  <si>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</si>
  <si>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</si>
  <si>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</si>
  <si>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</si>
  <si>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</si>
  <si>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r>
      <rPr>
        <sz val="11"/>
        <rFont val="Calibri"/>
        <family val="2"/>
        <scheme val="minor"/>
      </rPr>
      <t>par centre</t>
    </r>
    <r>
      <rPr>
        <sz val="11"/>
        <color rgb="FFFF0000"/>
        <rFont val="Calibri"/>
        <family val="2"/>
        <scheme val="minor"/>
      </rPr>
      <t xml:space="preserve"> </t>
    </r>
  </si>
  <si>
    <t>Par prélèvement
Si applicable</t>
  </si>
  <si>
    <t>Les montants s'appliquent à toutes les opérations d'étiquetage ou de ré-étiquetage réalisées par la PUI dans le cadre de l'essai : médicaments expérimentaux/non expérimentaux, fournis ou remboursés par le promoteur</t>
  </si>
  <si>
    <t>Toutes les visites sont comptabilisées, pas uniquement celles au-delà de 6/an</t>
  </si>
  <si>
    <t>Applicable pour tout ME, avec ou sans AMM</t>
  </si>
  <si>
    <t>Le coût par produit correspond au coût réel et la fourniture du produit est basée sur le coût/horaire temps pharmacien (85€/h).
Cette activité inclut l’achat, l’approvisionnement et la gestion pharmaceutique du médicament ou DM expérimental</t>
  </si>
  <si>
    <t>Pharmacie - actes non nomenclaturés</t>
  </si>
  <si>
    <t>Stockage/archivage pour PUI</t>
  </si>
  <si>
    <r>
      <rPr>
        <b/>
        <sz val="11"/>
        <color theme="1"/>
        <rFont val="Calibri"/>
        <family val="2"/>
        <scheme val="minor"/>
      </rPr>
      <t xml:space="preserve">Temps Tech Labo. Préparation spécifique </t>
    </r>
    <r>
      <rPr>
        <sz val="9"/>
        <color theme="1"/>
        <rFont val="Calibri"/>
        <family val="2"/>
        <scheme val="minor"/>
      </rPr>
      <t>(si préparation requerit dans le protocole, à évaluer en fonction de l'étude)</t>
    </r>
    <r>
      <rPr>
        <sz val="11"/>
        <color theme="1"/>
        <rFont val="Calibri"/>
        <family val="2"/>
        <scheme val="minor"/>
      </rPr>
      <t xml:space="preserve">
</t>
    </r>
    <r>
      <rPr>
        <i/>
        <sz val="11"/>
        <color theme="1"/>
        <rFont val="Calibri"/>
        <family val="2"/>
        <scheme val="minor"/>
      </rPr>
      <t>Lister les visites</t>
    </r>
  </si>
  <si>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</si>
  <si>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</si>
  <si>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</si>
  <si>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</si>
  <si>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</si>
  <si>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</si>
  <si>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</si>
  <si>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</si>
  <si>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</si>
  <si>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</si>
  <si>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</si>
  <si>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</si>
  <si>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</si>
  <si>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</si>
  <si>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</si>
  <si>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</si>
  <si>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</si>
  <si>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</si>
  <si>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</si>
  <si>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</si>
  <si>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</si>
  <si>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</si>
  <si>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</si>
  <si>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</si>
  <si>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</si>
  <si>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</si>
  <si>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</si>
  <si>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</si>
  <si>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</si>
  <si>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</si>
  <si>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</si>
  <si>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</si>
  <si>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</si>
  <si>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</si>
  <si>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</si>
  <si>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</si>
  <si>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</si>
  <si>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</si>
  <si>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</si>
  <si>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</si>
  <si>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</si>
  <si>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</si>
  <si>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</si>
  <si>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</si>
  <si>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</si>
  <si>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</si>
  <si>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</si>
  <si>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</si>
  <si>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</si>
  <si>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t>• Indiquer l’affectation en colonne C (si applicable ex : structure tierce) – Cf Note d’information DGOS</t>
  </si>
  <si>
    <t>- Ne conserver dans cette colonne que des montants et supprimer le texte
- Conserver les montants unitaires conformément à la réglementation en vigueur, Dans les choix multiples, ne conserver que le montant correspondant à l'étude et au centre
Montant unitaire = coût de la visite</t>
  </si>
  <si>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</si>
  <si>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</si>
  <si>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</si>
  <si>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</si>
  <si>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</si>
  <si>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</si>
  <si>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</si>
  <si>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On entend par préparation toute </t>
    </r>
    <r>
      <rPr>
        <b/>
        <sz val="10"/>
        <color rgb="FF00B050"/>
        <rFont val="Calibri"/>
        <family val="2"/>
        <scheme val="minor"/>
      </rPr>
      <t>préparation pharmaceutique</t>
    </r>
  </si>
  <si>
    <r>
      <rPr>
        <b/>
        <sz val="11"/>
        <color theme="1"/>
        <rFont val="Calibri"/>
        <family val="2"/>
        <scheme val="minor"/>
      </rPr>
      <t xml:space="preserve">Formation </t>
    </r>
    <r>
      <rPr>
        <sz val="10"/>
        <color theme="1"/>
        <rFont val="Calibri"/>
        <family val="2"/>
        <scheme val="minor"/>
      </rPr>
      <t>(basée sur le temps pharmacien à 85€/h ou le temps TEC/PPH à 42€/h)</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</si>
  <si>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</si>
  <si>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</si>
  <si>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</si>
  <si>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</si>
  <si>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</si>
  <si>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</si>
  <si>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</si>
  <si>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</si>
  <si>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</si>
  <si>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</si>
  <si>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Forfait dispensation nominative 
</t>
    </r>
    <r>
      <rPr>
        <i/>
        <sz val="11"/>
        <color theme="1"/>
        <rFont val="Calibri"/>
        <family val="2"/>
        <scheme val="minor"/>
      </rPr>
      <t>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</si>
  <si>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</si>
  <si>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</si>
  <si>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</si>
  <si>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</si>
  <si>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i/>
        <sz val="1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</si>
  <si>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</si>
  <si>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</si>
  <si>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</si>
  <si>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</si>
  <si>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</si>
  <si>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</si>
  <si>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</si>
  <si>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</si>
  <si>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Ligne pré-incluse correspondant aux exemples ci-dessus, aide au remplissage car quasi-systématique</t>
  </si>
  <si>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</si>
  <si>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</si>
  <si>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</si>
  <si>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</si>
  <si>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b/>
        <sz val="10"/>
        <color rgb="FF00B050"/>
        <rFont val="Calibri"/>
        <family val="2"/>
        <scheme val="minor"/>
      </rPr>
      <t>Evaluation faite sur la base de:</t>
    </r>
    <r>
      <rPr>
        <b/>
        <sz val="10"/>
        <color rgb="FFFF0000"/>
        <rFont val="Calibri"/>
        <family val="2"/>
        <scheme val="minor"/>
      </rPr>
      <t xml:space="preserve">
</t>
    </r>
  </si>
  <si>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</si>
  <si>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</si>
  <si>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</si>
  <si>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</si>
  <si>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</si>
  <si>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</si>
  <si>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</si>
  <si>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</si>
  <si>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</si>
  <si>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t xml:space="preserve">Temps TEC monitoring à distance (RDV téléphonique audio-conf) - 2h
</t>
  </si>
  <si>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</si>
  <si>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r>
      <t xml:space="preserve">Est entendue par préparation toute </t>
    </r>
    <r>
      <rPr>
        <b/>
        <sz val="10"/>
        <color rgb="FF00B050"/>
        <rFont val="Calibri"/>
        <family val="2"/>
        <scheme val="minor"/>
      </rPr>
      <t>préparation pharmaceutique</t>
    </r>
  </si>
  <si>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</si>
  <si>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Temps TEC formation initiale du patient au carnet patient</t>
  </si>
  <si>
    <t>Par patient
30min</t>
  </si>
  <si>
    <t>Hospitalisation &lt; 24 h en cas d'EIG imputable à la recherche</t>
  </si>
  <si>
    <t>Facturation aux frais réels</t>
  </si>
  <si>
    <t>Hospitalisation &gt; 24 h en cas d'EIG imputable à la recherche</t>
  </si>
  <si>
    <r>
      <t xml:space="preserve">Temps TEC gestion des justificatifs de déplacement pour remboursement patient.
</t>
    </r>
    <r>
      <rPr>
        <i/>
        <sz val="11"/>
        <color rgb="FF0070C0"/>
        <rFont val="Calibri"/>
        <family val="2"/>
        <scheme val="minor"/>
      </rPr>
      <t>Lister les visites</t>
    </r>
  </si>
  <si>
    <r>
      <rPr>
        <b/>
        <sz val="11"/>
        <rFont val="Calibri"/>
        <family val="2"/>
        <scheme val="minor"/>
      </rPr>
      <t>Nomenclature:</t>
    </r>
    <r>
      <rPr>
        <b/>
        <sz val="10"/>
        <rFont val="Calibri"/>
        <family val="2"/>
        <scheme val="minor"/>
      </rPr>
      <t xml:space="preserve"> </t>
    </r>
    <r>
      <rPr>
        <sz val="10"/>
        <rFont val="Calibri"/>
        <family val="2"/>
        <scheme val="minor"/>
      </rPr>
      <t>Description analyses, panel avec code NABM et cotation individuelle ou globale</t>
    </r>
    <r>
      <rPr>
        <sz val="11"/>
        <rFont val="Calibri"/>
        <family val="2"/>
        <scheme val="minor"/>
      </rPr>
      <t xml:space="preserve">
</t>
    </r>
    <r>
      <rPr>
        <i/>
        <sz val="11"/>
        <rFont val="Calibri"/>
        <family val="2"/>
        <scheme val="minor"/>
      </rPr>
      <t>Lister les visites</t>
    </r>
  </si>
  <si>
    <r>
      <rPr>
        <b/>
        <sz val="11"/>
        <color theme="1"/>
        <rFont val="Calibri"/>
        <family val="2"/>
        <scheme val="minor"/>
      </rPr>
      <t>Relecture d'un examen réalisé en dehors du centre -</t>
    </r>
    <r>
      <rPr>
        <sz val="11"/>
        <color theme="1"/>
        <rFont val="Calibri"/>
        <family val="2"/>
        <scheme val="minor"/>
      </rPr>
      <t xml:space="preserve"> 30min tps médical</t>
    </r>
  </si>
  <si>
    <r>
      <t xml:space="preserve">Forfait annuel
</t>
    </r>
    <r>
      <rPr>
        <b/>
        <i/>
        <sz val="10"/>
        <rFont val="Calibri"/>
        <family val="2"/>
        <scheme val="minor"/>
      </rPr>
      <t>Sur la base de XX ans, à évaluer au prorata</t>
    </r>
  </si>
  <si>
    <t>Temps TEC monitoring à distance (RDV téléphonique audio-conf) - 2h</t>
  </si>
  <si>
    <t>Hôpital , APHP</t>
  </si>
  <si>
    <r>
      <t xml:space="preserve">Par année d'étude
</t>
    </r>
    <r>
      <rPr>
        <b/>
        <i/>
        <sz val="10"/>
        <rFont val="Calibri"/>
        <family val="2"/>
        <scheme val="minor"/>
      </rPr>
      <t>Sur la base de XX ans, à évaluer au prorata</t>
    </r>
  </si>
  <si>
    <t>Grille Version XX basée sur le Protocole version 00 du JJ/MM/AAAA</t>
  </si>
  <si>
    <r>
      <t xml:space="preserve">Evaluation faite sur la base de:
</t>
    </r>
    <r>
      <rPr>
        <b/>
        <i/>
        <u/>
        <sz val="10"/>
        <color rgb="FFFF0000"/>
        <rFont val="Calibri"/>
        <family val="2"/>
        <scheme val="minor"/>
      </rPr>
      <t/>
    </r>
  </si>
  <si>
    <t>Frais de Coordinationation Nationale</t>
  </si>
  <si>
    <r>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t>
    </r>
    <r>
      <rPr>
        <sz val="9"/>
        <color theme="9" tint="-0.249977111117893"/>
        <rFont val="Calibri"/>
        <family val="2"/>
        <scheme val="minor"/>
      </rPr>
      <t>certificats / calibration propre à la recherche pour l'imagerie ou la médecine nucléaire, etc</t>
    </r>
  </si>
  <si>
    <r>
      <rPr>
        <sz val="9"/>
        <color rgb="FF00B050"/>
        <rFont val="Calibri"/>
        <family val="2"/>
        <scheme val="minor"/>
      </rPr>
      <t>Ne pas laisser de cellule vide en colonne G</t>
    </r>
    <r>
      <rPr>
        <sz val="9"/>
        <color rgb="FFC00000"/>
        <rFont val="Calibri"/>
        <family val="2"/>
        <scheme val="minor"/>
      </rPr>
      <t xml:space="preserve">.  </t>
    </r>
    <r>
      <rPr>
        <sz val="9"/>
        <color rgb="FF00B050"/>
        <rFont val="Calibri"/>
        <family val="2"/>
        <scheme val="minor"/>
      </rPr>
      <t xml:space="preserve"> </t>
    </r>
    <r>
      <rPr>
        <sz val="9"/>
        <color theme="9" tint="-0.249977111117893"/>
        <rFont val="Calibri"/>
        <family val="2"/>
        <scheme val="minor"/>
      </rPr>
      <t>Texte colonne D replacé en colonne B pour utiliser la formule automatique</t>
    </r>
  </si>
  <si>
    <r>
      <t xml:space="preserve">Ne garder dans la colonne D que le montant adéquat
100€ pour le centre coordonnateur
50 € pour les autres centres                                                                                                                                                                                                                                                                    </t>
    </r>
    <r>
      <rPr>
        <sz val="9"/>
        <color theme="9" tint="-0.249977111117893"/>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9"/>
        <color rgb="FF00B050"/>
        <rFont val="Calibri"/>
        <family val="2"/>
        <scheme val="minor"/>
      </rPr>
      <t xml:space="preserve">
</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</si>
  <si>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2h+15min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</si>
  <si>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2h+15min par tranche de 5 pages de CRF</t>
    </r>
    <r>
      <rPr>
        <sz val="9"/>
        <rFont val="Calibri"/>
        <family val="2"/>
        <scheme val="minor"/>
      </rPr>
      <t xml:space="preserve">
</t>
    </r>
    <r>
      <rPr>
        <i/>
        <sz val="11"/>
        <rFont val="Calibri"/>
        <family val="2"/>
        <scheme val="minor"/>
      </rPr>
      <t>Lister la visite</t>
    </r>
  </si>
  <si>
    <t>Recommandations Décembre 2020</t>
  </si>
  <si>
    <t xml:space="preserve">Préciser sur quelle base est faite l’évaluation : lister les bras (si visites différentes entre les bras), toutes les visites prévues ou non prévues au prorata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                           </t>
  </si>
  <si>
    <r>
      <rPr>
        <b/>
        <u/>
        <sz val="10"/>
        <color rgb="FF00B050"/>
        <rFont val="Calibri"/>
        <family val="2"/>
        <scheme val="minor"/>
      </rPr>
      <t xml:space="preserve">Colonne A:
</t>
    </r>
    <r>
      <rPr>
        <sz val="10"/>
        <color rgb="FF00B05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u/>
        <sz val="10"/>
        <color rgb="FF00B050"/>
        <rFont val="Calibri"/>
        <family val="2"/>
        <scheme val="minor"/>
      </rPr>
      <t>Colonne C:</t>
    </r>
    <r>
      <rPr>
        <sz val="10"/>
        <color rgb="FF00B050"/>
        <rFont val="Calibri"/>
        <family val="2"/>
        <scheme val="minor"/>
      </rPr>
      <t xml:space="preserve">
 - Indiquer l’affectation en colonne C (si applicable ex : structure tierce) – Cf Note d’information DGOS</t>
    </r>
    <r>
      <rPr>
        <sz val="10"/>
        <rFont val="Calibri"/>
        <family val="2"/>
        <scheme val="minor"/>
      </rPr>
      <t xml:space="preserve">
</t>
    </r>
    <r>
      <rPr>
        <b/>
        <u/>
        <sz val="10"/>
        <color rgb="FF00B050"/>
        <rFont val="Calibri"/>
        <family val="2"/>
        <scheme val="minor"/>
      </rPr>
      <t>Colonne D:</t>
    </r>
    <r>
      <rPr>
        <sz val="10"/>
        <color rgb="FF00B05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00B050"/>
        <rFont val="Calibri"/>
        <family val="2"/>
        <scheme val="minor"/>
      </rPr>
      <t>Colonne E et F:</t>
    </r>
    <r>
      <rPr>
        <sz val="10"/>
        <color rgb="FF00B050"/>
        <rFont val="Calibri"/>
        <family val="2"/>
        <scheme val="minor"/>
      </rPr>
      <t xml:space="preserve">
 - Ne pas ajouter de texte dans ces colonnes afin de ne pas affecter les formules de calculs afférentes à chaque ligne et chaque colonne
</t>
    </r>
    <r>
      <rPr>
        <b/>
        <u/>
        <sz val="10"/>
        <color rgb="FF00B050"/>
        <rFont val="Calibri"/>
        <family val="2"/>
        <scheme val="minor"/>
      </rPr>
      <t>Colonne G:</t>
    </r>
    <r>
      <rPr>
        <sz val="10"/>
        <color rgb="FF00B05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</si>
  <si>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r>
      <rPr>
        <b/>
        <u/>
        <sz val="10"/>
        <color rgb="FFFF0000"/>
        <rFont val="Calibri"/>
        <family val="2"/>
        <scheme val="minor"/>
      </rPr>
      <t xml:space="preserve">Colonne A:
</t>
    </r>
    <r>
      <rPr>
        <sz val="10"/>
        <color rgb="FFFF0000"/>
        <rFont val="Calibri"/>
        <family val="2"/>
        <scheme val="minor"/>
      </rPr>
      <t xml:space="preserve"> - Conserver les intitulés et le libellé du texte des lignes tels que définis dans la matrice 
 - Ajouter le détail de chaque visite à comptabiliser
 - Adapter le libéllé au niveau de complexité de l'étude
</t>
    </r>
    <r>
      <rPr>
        <b/>
        <u/>
        <sz val="10"/>
        <color rgb="FFFF0000"/>
        <rFont val="Calibri"/>
        <family val="2"/>
        <scheme val="minor"/>
      </rPr>
      <t>Colonne C:</t>
    </r>
    <r>
      <rPr>
        <sz val="10"/>
        <color rgb="FFFF0000"/>
        <rFont val="Calibri"/>
        <family val="2"/>
        <scheme val="minor"/>
      </rPr>
      <t xml:space="preserve">
 - Indiquer l’affectation en colonne C (si applicable ex : structure tierce) – Cf Note d’information DGOS
</t>
    </r>
    <r>
      <rPr>
        <b/>
        <u/>
        <sz val="10"/>
        <color rgb="FFFF0000"/>
        <rFont val="Calibri"/>
        <family val="2"/>
        <scheme val="minor"/>
      </rPr>
      <t>Colonne D:</t>
    </r>
    <r>
      <rPr>
        <sz val="10"/>
        <color rgb="FFFF0000"/>
        <rFont val="Calibri"/>
        <family val="2"/>
        <scheme val="minor"/>
      </rPr>
      <t xml:space="preserve">
 - Ne conserver dans cette colonne que des montants et supprimer le texte
 - Conserver les montants unitaires conformément à la réglementation en vigueur
 - Dans les choix multiples, ne conserver que le montant correspondant à l'étude et au centre
 - Montant unitaire = coût de la visite
</t>
    </r>
    <r>
      <rPr>
        <b/>
        <u/>
        <sz val="10"/>
        <color rgb="FFFF0000"/>
        <rFont val="Calibri"/>
        <family val="2"/>
        <scheme val="minor"/>
      </rPr>
      <t>Colonne E et F:</t>
    </r>
    <r>
      <rPr>
        <sz val="10"/>
        <color rgb="FFFF0000"/>
        <rFont val="Calibri"/>
        <family val="2"/>
        <scheme val="minor"/>
      </rPr>
      <t xml:space="preserve">
 - Ne pas ajouter de texte dans ces colonnes afin de ne pas affecter les formules de calculs afférentes à chaque ligne et chaque colonne
</t>
    </r>
    <r>
      <rPr>
        <b/>
        <u/>
        <sz val="10"/>
        <color rgb="FFFF0000"/>
        <rFont val="Calibri"/>
        <family val="2"/>
        <scheme val="minor"/>
      </rPr>
      <t>Colonne G:</t>
    </r>
    <r>
      <rPr>
        <sz val="10"/>
        <color rgb="FFFF0000"/>
        <rFont val="Calibri"/>
        <family val="2"/>
        <scheme val="minor"/>
      </rPr>
      <t xml:space="preserve"> soit il y a une formule, soit:
 - Si une ligne ne s'applique pas au protocole : indiquer "NA" en  colonne G et griser la ligne
 - Si une ligne est optionnelle (ex: étude ancillaire) ou pas systématique: indiquer "Si applicable" en  colonne G en précisant le détail des visites concernées en colonne A
 -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                                                                                                                                                                                                                                                                                                - Si une étude comporte plusieurs bras: noter les montants pour un des bras et ajouter "si applicable" pour les autres bras.</t>
    </r>
  </si>
  <si>
    <t>Consignes générales :
 - Ne pas ajouter de lignes avec de nouveaux intitulés non prévus par la réglementation en vigueur, excepté aux rubriques : actes nomenclaturés - actes non nomenclaturés - autres coûts et surcoûts imputables à la recherche (cf note d'information DGOS d'aout 2018)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</si>
  <si>
    <t xml:space="preserve">La mention "si donnée de calibrage fournie" est remplacée par l'explication ci-après. Le forfait de maintenance des appareils est applicable par centre et par étude par centre quel que soit le nombre de structures/services impliqués uniquement si l'étude impose l'utilisation de matériel calibré, y compris toise, balance; etc (hors imagerie). Les données de calibrage sont disponibles. </t>
  </si>
  <si>
    <t>Ne garder dans la colonne D que le montant adéquat
Etude de niveau 1: 85€ 
Etude de niveau 2 : +0h30 soit 127,50€
Etude de niveau 3 : +1h soit 170€ 
Dans le cas d’un addendum au consentement ou de nouvelles informations de sécurité à transmettre au patient, ajouter 30 mn pour le recueil du consentement.</t>
  </si>
  <si>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l'essai.</t>
  </si>
  <si>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l'essai.</t>
  </si>
  <si>
    <t xml:space="preserve">Ne pas utiliser cette ligne"consultation de suivi" : elle est reportée dans la catégorie « séjours et consultations » au niveau de la ligne "Consultation médicale supplémentaire". =&gt; indiquer "NA" en colonne G et griser la ligne. </t>
  </si>
  <si>
    <t>"Temps TEC formation" comporte une erreur pour les recherche de niveau 3: 7h (et pas 6h)avec CRF papier ou 8h avec eCRF.
En cas d’amendement au protocole qui nécessite un complément de formation, ajouter 30 mn.</t>
  </si>
  <si>
    <t xml:space="preserve">"Temps TEC monitoring avec promoteur/CRO" doit être facturé par jour et par ARC moniteur (hors co-visite dans le cadre d’une formation ou d’un coaching). 
</t>
  </si>
  <si>
    <t>Il est admis ici que les 2h sont une moyenne; la durée réelle étant parfois plus importante ou plus réduite . L'utilisation de cette durée moyenne facilite grandement l'étape de facturation.</t>
  </si>
  <si>
    <t xml:space="preserve">
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</si>
  <si>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r>
  </si>
  <si>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</si>
  <si>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La limite d’occurrence pour le temps TEC formation aux questionnaires et carnet patient est par personnel formé.</t>
  </si>
  <si>
    <t xml:space="preserve">Par visite. Le temps TEC gestion auto-questionnaire (15 min) est doublé si plusieurs questionnaires (à revoir si cas particuliers).
</t>
  </si>
  <si>
    <r>
      <t>par patient. Au-delà de 5 questionnaires un temps supplémentaire de 30 mn si électronique et 15 mn si papier.</t>
    </r>
    <r>
      <rPr>
        <b/>
        <sz val="10"/>
        <color rgb="FF00B050"/>
        <rFont val="Calibri"/>
        <family val="2"/>
        <scheme val="minor"/>
      </rPr>
      <t xml:space="preserve">
</t>
    </r>
  </si>
  <si>
    <t xml:space="preserve">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Le temps TEC gestion des kits de prélèvement est 1h par patient par visite et non par prélèvement; la  mention « si non pris en compte dans la partie anatomo pathologie » doit être retirée.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</si>
  <si>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</si>
  <si>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r>
      <t xml:space="preserve">
</t>
    </r>
    <r>
      <rPr>
        <sz val="10"/>
        <color rgb="FF00B050"/>
        <rFont val="Calibri"/>
        <family val="2"/>
        <scheme val="minor"/>
      </rPr>
      <t>Si les prélèvements sanguins sont envoyés à un laboratoire centralisé, dans ce cas 15 minutes de temps IDE/visite doivent être comptabilisé (ne pas comptabiliser un temps IDE pour des prélèvements analysés en local).  Si lors d’une même visite des prélèvements sanguins et urinaires pour un laboratoire centralisé sont réalisés : il faut créer 1 ligne par type de prélèvement.</t>
    </r>
  </si>
  <si>
    <t xml:space="preserve">
Si les prélèvements urinaires sont envoyés à un laboratoire centralisé, dans ce cas 15 minutes de temps IDE/visite doivent être comptabilisé (ne pas comptabiliser un temps IDE pour des prélèvements analysés en local ).  Si lors d’une même visite des prélèvements sanguins et urinaires pour un laboratoire centralisé sont réalisés : il faut créer 1 ligne par type de prélèvement.</t>
  </si>
  <si>
    <t>L'item est par mesure de signes vitaux</t>
  </si>
  <si>
    <t>L'item est par injection</t>
  </si>
  <si>
    <t>L'item est par pose/retrait</t>
  </si>
  <si>
    <t>L'item est par point de prélèvement
 PK, PD ou tout autre(s) prélèvement(s) envoyé(s) au laboratoire centralisé</t>
  </si>
  <si>
    <t>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 ECG : 14,26€                                                                                                                                                                   Les actes de biopsie, d'anesthésie sont des actes médicaux et doivent être colligés dans la partie des "ACTES NOMENCLATURES ".</t>
  </si>
  <si>
    <t>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 ECG : 14,26€
Les actes de biopsie, d'anesthésie sont des actes médicaux et doivent être colligés dans la partie des "ACTES NOMENCLATURES ".</t>
  </si>
  <si>
    <t>Consultation médicale au tarif CCAM : correspond à une consultation de suivi hors pratique courante effectuée par l’investigateur ou par un autre spécialiste impliqué dans la recherche. En cas de réalisation en dehors de l’Etablissement par un professionnel conventionné secteur 2, les frais réels seront appliqués.</t>
  </si>
  <si>
    <r>
      <t xml:space="preserve">
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
</t>
    </r>
  </si>
  <si>
    <r>
      <t xml:space="preserve">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t>
    </r>
  </si>
  <si>
    <t>Indiquer dans cette section l’intégralité du temps du  personnel d'une spécialité autre que celle du service d'investigation (ex: ophtalmologie, cardiologie, etc.)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</si>
  <si>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L’hospitalisation et les prestations complémentaires en cas d'EIG imputable à la recherche sont  à facturer au réel.</t>
  </si>
  <si>
    <t>Temps TEC non prévu dans la grille : IVRS, gestion des remboursements de déplacement des patients (30min - 1h/patient)…Ligne pré-incluse correspondant aux exemples ci-dessus, aide au remplissage car quasi-systématique</t>
  </si>
  <si>
    <t>Temps TEC non prévu dans la grille : IVRS, gestion des remboursements de déplacement des patients (30min - 1h/patient)
Ligne pré-incluse correspondant aux exemples ci-dessus, aide au remplissage car quasi-systématique</t>
  </si>
  <si>
    <t>Forfait clôture de la recherche : 1h temps médical + 3h temps TEC en cas d'étude de niveau 3</t>
  </si>
  <si>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r>
      <rPr>
        <sz val="10"/>
        <color rgb="FF00B050"/>
        <rFont val="Calibri"/>
        <family val="2"/>
        <scheme val="minor"/>
      </rPr>
      <t xml:space="preserve"> Evaluer un forfait global par visite ou pour l’étude.</t>
    </r>
  </si>
  <si>
    <r>
      <t xml:space="preserve">Forfait de désarchivage blocs tumoraux depuis un laboratoire extérieur </t>
    </r>
    <r>
      <rPr>
        <sz val="11"/>
        <color rgb="FF0070C0"/>
        <rFont val="Calibri"/>
        <family val="2"/>
        <scheme val="minor"/>
      </rPr>
      <t xml:space="preserve">(50 </t>
    </r>
    <r>
      <rPr>
        <sz val="11"/>
        <color rgb="FF0070C0"/>
        <rFont val="Calibri"/>
        <family val="2"/>
      </rPr>
      <t>€ ou si &gt; 50 € au réel sur présentation d'une facture)</t>
    </r>
    <r>
      <rPr>
        <b/>
        <sz val="11"/>
        <color rgb="FF0070C0"/>
        <rFont val="Calibri"/>
        <family val="2"/>
        <scheme val="minor"/>
      </rPr>
      <t xml:space="preserve">
</t>
    </r>
  </si>
  <si>
    <t>Remboursement des frais de désarchivage des blocs tumoraux depuis un laboratoire extérieur.</t>
  </si>
  <si>
    <r>
      <t xml:space="preserve">Forfait de désarchivage blocs tumoraux depuis un laboratoire extérieur </t>
    </r>
    <r>
      <rPr>
        <sz val="11"/>
        <rFont val="Calibri"/>
        <family val="2"/>
        <scheme val="minor"/>
      </rPr>
      <t xml:space="preserve">(50 </t>
    </r>
    <r>
      <rPr>
        <sz val="11"/>
        <rFont val="Calibri"/>
        <family val="2"/>
      </rPr>
      <t>€ ou si &gt; 50 € au réel sur présentation d'une facture)</t>
    </r>
  </si>
  <si>
    <t xml:space="preserve">Ligne applicable dès lors qu'un pôle de biologie est sollicité pour des activités d'analyses en local et/ou de prise en charge d'échantillons pour un laboratoire centralisé (non applicable pour les services cliniques).
</t>
  </si>
  <si>
    <t>Ligne applicable dès lors qu'un pôle de biologie est sollicité pour des activités d'analyses en local et/ou de prise en charge d'échantillons pour un laboratoire centralisé (non applicable pour les services cliniques).</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</si>
  <si>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t>
    </r>
  </si>
  <si>
    <t xml:space="preserve">Ligne pré-incluse correspondant aux exemples ci-dessus, aide au remplissage car quasi-systématique. </t>
  </si>
  <si>
    <t>Le forfait 9005 correspond à la prise en charge des échantillons avant analyse en local. Il est applicable dans la limite d'une fois/jour/patient. Le forfait 9105 correspond à l'élimination des déchets biologiques. Il est applicable dans la limite d'une fois/jour/patient. Les forfaits 9005 et 9105 sont regroupés sur une seule ligne.</t>
  </si>
  <si>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90) afin de faciliter le suivi et la facturation. 
</t>
    </r>
  </si>
  <si>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</si>
  <si>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Cette ligne est duplicable pour décrire toutes les activités de biologie non prises en compte dans la ligne générique. Son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multi-destinataires ou back-up PK en groupé (30min)
- Préparation des CSF (LCR) 60 min
- Préparation  souchothèque (60 min)
- Quantiféron (incubation) (60 min)
- Prise en charge Tubes Génétique RNA/DNA (30min)
- Envoi de Bloc +/- lames vers une structure externe (60min)
- Ficoll (2h)
- Intervention des services de Gardes : (2h/visite /par cinétique)
- Extraction ADN/ARN contrôle qualité inclus (-)
- Autres (-)</t>
  </si>
  <si>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90) afin de faciliter le suivi et la facturation. </t>
    </r>
  </si>
  <si>
    <t>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</si>
  <si>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00B050"/>
        <rFont val="Calibri"/>
        <family val="2"/>
        <scheme val="minor"/>
      </rPr>
      <t>Cette ligne est duplicable en fonction des services concernés (par laboratoire de spécialité) mais n'est pas applicable pour les services cliniques.</t>
    </r>
  </si>
  <si>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00B050"/>
        <rFont val="Calibri"/>
        <family val="2"/>
        <scheme val="minor"/>
      </rPr>
      <t>Cette ligne est duplicable en fonction des services concernés (par laboratoire de spécialité) mais n'est pas applicable pour les services cliniques.</t>
    </r>
  </si>
  <si>
    <r>
      <t xml:space="preserve">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00B050"/>
        <rFont val="Calibri"/>
        <family val="2"/>
        <scheme val="minor"/>
      </rPr>
      <t>Ces lignes ne sont pas applicables pour les services cliniques.</t>
    </r>
  </si>
  <si>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FF0000"/>
        <rFont val="Calibri"/>
        <family val="2"/>
        <scheme val="minor"/>
      </rPr>
      <t>Cette ligne est duplicable en fonction des services concernés (par laboratoire de spécialité) mais n'est pas applicable pour les services cliniques.</t>
    </r>
  </si>
  <si>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FF0000"/>
        <rFont val="Calibri"/>
        <family val="2"/>
        <scheme val="minor"/>
      </rPr>
      <t>Cette ligne est duplicable en fonction des services concernés (par laboratoire de spécialité) mais n'est pas applicable pour les services cliniques.</t>
    </r>
  </si>
  <si>
    <r>
      <t xml:space="preserve">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FF0000"/>
        <rFont val="Calibri"/>
        <family val="2"/>
        <scheme val="minor"/>
      </rPr>
      <t>Ces lignes ne sont pas applicables pour les services cliniques.</t>
    </r>
  </si>
  <si>
    <t xml:space="preserve">La ligne est dédiée aux actes d'ACP d'analyse. Les actes de biopsie, d'anesthésie sont des actes médicaux et  doivent être colligés dans la partie des "Actes Nomenclaturés »»  de la grille.  </t>
  </si>
  <si>
    <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
Cette ligne est applicable au médecin Ana-Path donc doit être placée en ACP</t>
    </r>
  </si>
  <si>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</si>
  <si>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t>Pour rappel, la matrice initiale ne prenant pas en compte un certain nombre de prestations pour la radiologie, du temps Tec et du temps Médical pour des actes et tâches spécifiques ont été implémentés. Ces prestations  feront l’objet d’une évaluation par l’établissement coordonnateur.</t>
  </si>
  <si>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 xml:space="preserve">Publication sur les forfaits techniques: cf publication document  JORF joint  sur site CNCR </t>
    </r>
  </si>
  <si>
    <t>Le temps médical est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</si>
  <si>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Les tâches de post-traitement ( reconstructions, mesures…) doivent être dissociées systématiquement de la partie acquisition (exemple: protocole d’exploration en imagerie pneumologique ou cardiologique demandant l’extraction de calculs fonctionnels...). A prendre en compte dans le cas de la radiothérapie effectuée en dehors de la pratique courante.</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</si>
  <si>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et/ou d'acte demandé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</si>
  <si>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t>Ce forfait correspond aux prestations suivantes: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Le forfait peut être dupliqué en cas de participation d’une radiopharmacie ou selon la complexité de l’Etude</t>
  </si>
  <si>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</si>
  <si>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  Ce forfait de 8 euros s’entend  par flacon détruit,  si une traçabilité de destruction  par numéro de flacon est demandée par le promoteur.</t>
  </si>
  <si>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</si>
  <si>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rPr>
        <b/>
        <sz val="10"/>
        <color rgb="FF00B050"/>
        <rFont val="Calibri"/>
        <family val="2"/>
        <scheme val="minor"/>
      </rPr>
      <t xml:space="preserve">Si réalisé par le service investigateur, à comptabiliser à la ligne  Temps TEC Acte IVRS / @VRS  </t>
    </r>
  </si>
  <si>
    <t>Le forfait est de 300 euros.</t>
  </si>
  <si>
    <t>Le forfait est applicable par protocole pharmaceutique informatisé à créer dans le logiciel . 
Exemple : 1 essai incluant 3 bras de traitement avec plusieurs associations médicamenteuses par bras : 3 lignes de facturation concernant le coût associé au référencement dans le logiciel de prescription. Produits commercialisés ou non commercialisés car paramétrage dans tous les cas. Exemple : 1 essai avec un dosage pour les enfants et un dosage pour les AJA correspond  à 2 lignes de facturation</t>
  </si>
  <si>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</si>
  <si>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t xml:space="preserve"> Archivage dossiers papiers pharmacie conformément à la règlementation (coût d'archivage à la pharmacie+/- société prestataire)
Stockage matériel -  emballage et produits en attente autorisation de destruction ou retour promoteur. 10€/année réglementaire.</t>
  </si>
  <si>
    <t>Version décembre 2020</t>
  </si>
  <si>
    <t>Ne pas laisser de cellule vide en colonne G.   Texte colonne D replacé en colonne B pour utiliser la formule automatique</t>
  </si>
  <si>
    <r>
      <t>Consignes générales :
 - Ne pas ajouter de lignes avec de nouveaux intitulés non prévus par la réglementation en vigueur, excepté aux rubriques : actes nomenclaturés - actes non nomenclaturés - autres coûts et surcoûts imputables à la recherche (cf note d'information DGOS d'</t>
    </r>
    <r>
      <rPr>
        <b/>
        <i/>
        <sz val="10"/>
        <color rgb="FF00B050"/>
        <rFont val="Calibri"/>
        <family val="2"/>
        <scheme val="minor"/>
      </rPr>
      <t>août 2018</t>
    </r>
    <r>
      <rPr>
        <b/>
        <sz val="10"/>
        <color rgb="FF00B050"/>
        <rFont val="Calibri"/>
        <family val="2"/>
        <scheme val="minor"/>
      </rPr>
      <t>)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</si>
  <si>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</si>
  <si>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b/>
        <i/>
        <sz val="11"/>
        <rFont val="Calibri"/>
        <family val="2"/>
        <scheme val="minor"/>
      </rPr>
      <t>Lister les visites</t>
    </r>
  </si>
  <si>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</si>
  <si>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t xml:space="preserve">Ne garder dans la colonne D que le montant adéquat
Etude de niveau 1: 85€ 
Etude de niveau 2 : +0h30 soit 127,50€
Etude de niveau 3 : +1h soit 170€                                                                                                                                                                                                                                               Dans le cas d’un addendum au consentement ou de nouvelles informations de sécurité à transmettre au patient, ajouter 30 mn pour le recueil du consentement.
</t>
  </si>
  <si>
    <t>Ne garder que le niveau concerné en colonne A = adapter les libellés au niveau de complexité de l'étude.</t>
  </si>
  <si>
    <t xml:space="preserve">Différencier les lignes par prestation spécifiques pour le temps infirmer. </t>
  </si>
  <si>
    <t>voir ligne 85</t>
  </si>
  <si>
    <r>
      <rPr>
        <b/>
        <sz val="11"/>
        <color theme="1"/>
        <rFont val="Calibri"/>
        <family val="2"/>
        <scheme val="minor"/>
      </rPr>
      <t xml:space="preserve">Temps Tech Labo. Préparation spécifique </t>
    </r>
    <r>
      <rPr>
        <sz val="9"/>
        <color theme="1"/>
        <rFont val="Calibri"/>
        <family val="2"/>
        <scheme val="minor"/>
      </rPr>
      <t>(si préparation requise dans le protocole, à évaluer en fonction de l'étude)</t>
    </r>
    <r>
      <rPr>
        <sz val="11"/>
        <color theme="1"/>
        <rFont val="Calibri"/>
        <family val="2"/>
        <scheme val="minor"/>
      </rPr>
      <t xml:space="preserve">
</t>
    </r>
    <r>
      <rPr>
        <i/>
        <sz val="11"/>
        <color theme="1"/>
        <rFont val="Calibri"/>
        <family val="2"/>
        <scheme val="minor"/>
      </rPr>
      <t>Lister les visites</t>
    </r>
  </si>
  <si>
    <r>
      <t xml:space="preserve">Détection du génome du SARS-CoV-2 par RT PCR (5271)
</t>
    </r>
    <r>
      <rPr>
        <i/>
        <sz val="11"/>
        <rFont val="Calibri"/>
        <family val="2"/>
        <scheme val="minor"/>
      </rPr>
      <t>Si cliniquement indiqué</t>
    </r>
  </si>
  <si>
    <r>
      <t xml:space="preserve">Prélèvement par écouvillon - </t>
    </r>
    <r>
      <rPr>
        <sz val="11"/>
        <rFont val="Calibri"/>
        <family val="2"/>
        <scheme val="minor"/>
      </rPr>
      <t>1AMI</t>
    </r>
    <r>
      <rPr>
        <b/>
        <sz val="11"/>
        <rFont val="Calibri"/>
        <family val="2"/>
        <scheme val="minor"/>
      </rPr>
      <t xml:space="preserve">
</t>
    </r>
    <r>
      <rPr>
        <i/>
        <sz val="11"/>
        <rFont val="Calibri"/>
        <family val="2"/>
        <scheme val="minor"/>
      </rPr>
      <t>Si cliniquement indiqué. Si nécessité de test SARS-CoV-2</t>
    </r>
  </si>
  <si>
    <r>
      <rPr>
        <b/>
        <sz val="11"/>
        <color rgb="FF0070C0"/>
        <rFont val="Calibri"/>
        <family val="2"/>
        <scheme val="minor"/>
      </rPr>
      <t>Temps TEC pour revue du carnet patient et vérification de la compliance au traitement</t>
    </r>
    <r>
      <rPr>
        <sz val="11"/>
        <color rgb="FF0070C0"/>
        <rFont val="Calibri"/>
        <family val="2"/>
        <scheme val="minor"/>
      </rPr>
      <t xml:space="preserve">
</t>
    </r>
    <r>
      <rPr>
        <i/>
        <sz val="11"/>
        <color rgb="FF0070C0"/>
        <rFont val="Calibri"/>
        <family val="2"/>
        <scheme val="minor"/>
      </rPr>
      <t>Lister les visites</t>
    </r>
  </si>
  <si>
    <t>Par ECG
15min</t>
  </si>
  <si>
    <r>
      <rPr>
        <b/>
        <sz val="11"/>
        <color rgb="FF0070C0"/>
        <rFont val="Calibri"/>
        <family val="2"/>
        <scheme val="minor"/>
      </rPr>
      <t>Temps infirmier pour ECG</t>
    </r>
    <r>
      <rPr>
        <sz val="11"/>
        <color rgb="FF0070C0"/>
        <rFont val="Calibri"/>
        <family val="2"/>
        <scheme val="minor"/>
      </rPr>
      <t xml:space="preserve">
</t>
    </r>
    <r>
      <rPr>
        <i/>
        <sz val="11"/>
        <color rgb="FF0070C0"/>
        <rFont val="Calibri"/>
        <family val="2"/>
        <scheme val="minor"/>
      </rPr>
      <t>Lister les visites</t>
    </r>
  </si>
  <si>
    <r>
      <t xml:space="preserve">Forfait clôture de la recherche
</t>
    </r>
    <r>
      <rPr>
        <sz val="10"/>
        <rFont val="Calibri"/>
        <family val="2"/>
        <scheme val="minor"/>
      </rPr>
      <t>1h temps médical + 3h temps TEC en cas d'étude de niveau 3</t>
    </r>
  </si>
  <si>
    <r>
      <rPr>
        <b/>
        <sz val="11"/>
        <color rgb="FF0070C0"/>
        <rFont val="Calibri"/>
        <family val="2"/>
        <scheme val="minor"/>
      </rPr>
      <t xml:space="preserve">Temps infirmier pour test de grossesse rapide </t>
    </r>
    <r>
      <rPr>
        <sz val="10"/>
        <color rgb="FF0070C0"/>
        <rFont val="Calibri"/>
        <family val="2"/>
        <scheme val="minor"/>
      </rPr>
      <t>(récupération prélèvement urinaire, réalisation du test, lecture interprétation)</t>
    </r>
    <r>
      <rPr>
        <sz val="11"/>
        <color rgb="FF0070C0"/>
        <rFont val="Calibri"/>
        <family val="2"/>
        <scheme val="minor"/>
      </rPr>
      <t xml:space="preserve">
</t>
    </r>
    <r>
      <rPr>
        <i/>
        <sz val="11"/>
        <color rgb="FF0070C0"/>
        <rFont val="Calibri"/>
        <family val="2"/>
        <scheme val="minor"/>
      </rPr>
      <t>Lister les visites</t>
    </r>
  </si>
  <si>
    <t>Par acte
B100</t>
  </si>
  <si>
    <t>Par acte
B17</t>
  </si>
  <si>
    <t>Par acte
B5</t>
  </si>
  <si>
    <t>Par acte
B25</t>
  </si>
  <si>
    <t>Par acte
B26</t>
  </si>
  <si>
    <t>Par acte
B50</t>
  </si>
  <si>
    <t>Par personnel</t>
  </si>
  <si>
    <t>Par examen
Si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</si>
</sst>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0.00\ &quot;€&quot;"/>
    <numFmt numFmtId="165" formatCode="_-* #,##0.00\ [$€-1]_-;\-* #,##0.00\ [$€-1]_-;_-* &quot;-&quot;??\ [$€-1]_-"/>
  </numFmts>
  <fonts count="7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sz val="10"/>
      <color rgb="FFFF000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b/>
      <i/>
      <sz val="10"/>
      <color rgb="FFFF0000"/>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u/>
      <sz val="10"/>
      <color rgb="FF00B050"/>
      <name val="Calibri"/>
      <family val="2"/>
      <scheme val="minor"/>
    </font>
    <font>
      <b/>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b/>
      <i/>
      <sz val="10"/>
      <name val="Calibri"/>
      <family val="2"/>
      <scheme val="minor"/>
    </font>
    <font>
      <b/>
      <i/>
      <u/>
      <sz val="10"/>
      <color rgb="FFFF0000"/>
      <name val="Calibri"/>
      <family val="2"/>
      <scheme val="minor"/>
    </font>
    <font>
      <sz val="9"/>
      <color rgb="FF00B050"/>
      <name val="Calibri"/>
      <family val="2"/>
      <scheme val="minor"/>
    </font>
    <font>
      <sz val="9"/>
      <color theme="9" tint="-0.249977111117893"/>
      <name val="Calibri"/>
      <family val="2"/>
      <scheme val="minor"/>
    </font>
    <font>
      <sz val="9"/>
      <color rgb="FFFF0000"/>
      <name val="Calibri"/>
      <family val="2"/>
      <scheme val="minor"/>
    </font>
    <font>
      <sz val="9"/>
      <color rgb="FFC00000"/>
      <name val="Calibri"/>
      <family val="2"/>
      <scheme val="minor"/>
    </font>
    <font>
      <b/>
      <u/>
      <sz val="10"/>
      <color rgb="FFFF0000"/>
      <name val="Calibri"/>
      <family val="2"/>
      <scheme val="minor"/>
    </font>
    <font>
      <sz val="11"/>
      <color rgb="FF0070C0"/>
      <name val="Calibri"/>
      <family val="2"/>
    </font>
    <font>
      <sz val="11"/>
      <name val="Calibri"/>
      <family val="2"/>
    </font>
    <font>
      <i/>
      <sz val="10"/>
      <color rgb="FF00B050"/>
      <name val="Calibri"/>
      <family val="2"/>
      <scheme val="minor"/>
    </font>
    <font>
      <sz val="10"/>
      <color rgb="FF00B050"/>
      <name val="Calibri"/>
      <family val="2"/>
    </font>
    <font>
      <sz val="11"/>
      <color rgb="FF00B050"/>
      <name val="Calibri"/>
      <family val="2"/>
      <scheme val="minor"/>
    </font>
    <font>
      <sz val="11"/>
      <color theme="5"/>
      <name val="Calibri"/>
      <family val="2"/>
      <scheme val="minor"/>
    </font>
    <font>
      <b/>
      <sz val="11"/>
      <color rgb="FFFFC000"/>
      <name val="Calibri"/>
      <family val="2"/>
      <scheme val="minor"/>
    </font>
    <font>
      <sz val="10"/>
      <color rgb="FFC00000"/>
      <name val="Calibri"/>
      <family val="2"/>
      <scheme val="minor"/>
    </font>
    <font>
      <b/>
      <sz val="10"/>
      <color indexed="8"/>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523">
    <xf numFmtId="0" fontId="0" fillId="0" borderId="0" xfId="0"/>
    <xf numFmtId="0" fontId="0" fillId="0" borderId="0" xfId="0" applyFont="1" applyAlignment="1">
      <alignment wrapText="1"/>
    </xf>
    <xf numFmtId="164" fontId="0" fillId="0" borderId="0" xfId="0" applyNumberFormat="1" applyFont="1" applyFill="1" applyBorder="1" applyAlignment="1">
      <alignment horizontal="right" wrapText="1"/>
    </xf>
    <xf numFmtId="0" fontId="0" fillId="0" borderId="0" xfId="0" applyFont="1" applyFill="1" applyAlignment="1">
      <alignment wrapText="1"/>
    </xf>
    <xf numFmtId="0" fontId="6" fillId="0" borderId="0" xfId="0" applyFont="1"/>
    <xf numFmtId="0" fontId="0" fillId="0" borderId="0" xfId="0" applyFont="1"/>
    <xf numFmtId="164" fontId="8" fillId="0" borderId="0" xfId="0" applyNumberFormat="1" applyFont="1"/>
    <xf numFmtId="164" fontId="0" fillId="0" borderId="0" xfId="0" applyNumberFormat="1" applyFont="1"/>
    <xf numFmtId="0" fontId="6" fillId="0" borderId="0" xfId="0" applyFont="1" applyAlignment="1">
      <alignment wrapText="1"/>
    </xf>
    <xf numFmtId="0" fontId="0" fillId="0" borderId="0" xfId="0" applyFont="1" applyBorder="1"/>
    <xf numFmtId="164" fontId="8" fillId="0" borderId="0" xfId="0" applyNumberFormat="1" applyFont="1" applyBorder="1"/>
    <xf numFmtId="0" fontId="8" fillId="0" borderId="0" xfId="0" applyFont="1" applyAlignment="1"/>
    <xf numFmtId="0" fontId="8" fillId="0" borderId="0" xfId="0" applyFont="1" applyAlignment="1">
      <alignment wrapText="1"/>
    </xf>
    <xf numFmtId="0" fontId="9" fillId="0" borderId="0" xfId="0" applyFont="1" applyFill="1" applyAlignment="1">
      <alignment vertical="center" wrapText="1"/>
    </xf>
    <xf numFmtId="0" fontId="9" fillId="0" borderId="0" xfId="0" applyFont="1" applyFill="1" applyAlignment="1"/>
    <xf numFmtId="0" fontId="8" fillId="0" borderId="0" xfId="0" applyFont="1"/>
    <xf numFmtId="164" fontId="0" fillId="0" borderId="1" xfId="0" applyNumberFormat="1" applyFont="1" applyBorder="1"/>
    <xf numFmtId="0" fontId="5" fillId="0" borderId="0" xfId="0" applyFont="1" applyAlignment="1">
      <alignment wrapText="1"/>
    </xf>
    <xf numFmtId="0" fontId="9" fillId="0" borderId="0" xfId="0" applyFont="1" applyAlignment="1">
      <alignment vertical="center" wrapText="1"/>
    </xf>
    <xf numFmtId="0" fontId="9" fillId="0" borderId="0" xfId="0" applyFont="1"/>
    <xf numFmtId="0" fontId="10" fillId="0" borderId="13" xfId="0" applyFont="1" applyFill="1" applyBorder="1" applyAlignment="1">
      <alignment horizontal="left" vertical="top" wrapText="1"/>
    </xf>
    <xf numFmtId="0" fontId="10" fillId="0" borderId="0" xfId="0" applyFont="1" applyFill="1" applyBorder="1" applyAlignment="1">
      <alignment horizontal="left" vertical="top" wrapText="1"/>
    </xf>
    <xf numFmtId="164" fontId="10"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right" wrapText="1"/>
    </xf>
    <xf numFmtId="0" fontId="0" fillId="0" borderId="7" xfId="0"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0" fontId="0" fillId="0" borderId="2" xfId="0" applyFont="1" applyBorder="1" applyAlignment="1">
      <alignment horizontal="center"/>
    </xf>
    <xf numFmtId="0" fontId="6" fillId="0" borderId="8" xfId="0" applyFont="1" applyBorder="1" applyAlignment="1">
      <alignment horizontal="center"/>
    </xf>
    <xf numFmtId="164" fontId="6" fillId="0" borderId="8" xfId="0" applyNumberFormat="1" applyFont="1" applyBorder="1" applyAlignment="1">
      <alignment horizontal="right"/>
    </xf>
    <xf numFmtId="0" fontId="0" fillId="0" borderId="0" xfId="0" applyFont="1" applyFill="1"/>
    <xf numFmtId="0" fontId="5" fillId="0" borderId="0" xfId="0" applyFont="1"/>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9" fillId="0" borderId="0" xfId="0" applyFont="1" applyFill="1" applyAlignment="1">
      <alignment wrapText="1"/>
    </xf>
    <xf numFmtId="0" fontId="23" fillId="0" borderId="0" xfId="0" applyFont="1"/>
    <xf numFmtId="0" fontId="24" fillId="0" borderId="0" xfId="0" applyFont="1"/>
    <xf numFmtId="164" fontId="4" fillId="0" borderId="0" xfId="0" applyNumberFormat="1" applyFont="1"/>
    <xf numFmtId="164" fontId="24" fillId="0" borderId="0" xfId="0" applyNumberFormat="1" applyFont="1"/>
    <xf numFmtId="0" fontId="24" fillId="0" borderId="0" xfId="0" applyFont="1" applyAlignment="1">
      <alignment wrapText="1"/>
    </xf>
    <xf numFmtId="0" fontId="24" fillId="0" borderId="0" xfId="0" applyFont="1" applyBorder="1"/>
    <xf numFmtId="164" fontId="4" fillId="0" borderId="0" xfId="0" applyNumberFormat="1" applyFont="1" applyBorder="1"/>
    <xf numFmtId="0" fontId="27" fillId="0" borderId="7" xfId="0" applyFont="1" applyBorder="1" applyAlignment="1">
      <alignment horizontal="left" wrapText="1"/>
    </xf>
    <xf numFmtId="0" fontId="0" fillId="0" borderId="7" xfId="0" applyFont="1" applyBorder="1" applyAlignment="1">
      <alignment horizontal="left" wrapText="1"/>
    </xf>
    <xf numFmtId="164" fontId="8" fillId="0" borderId="7" xfId="0" applyNumberFormat="1" applyFont="1" applyFill="1" applyBorder="1" applyAlignment="1">
      <alignment horizontal="right" wrapText="1"/>
    </xf>
    <xf numFmtId="1" fontId="8" fillId="0" borderId="7" xfId="0" applyNumberFormat="1" applyFont="1" applyBorder="1" applyAlignment="1">
      <alignment horizontal="right"/>
    </xf>
    <xf numFmtId="164" fontId="8" fillId="0" borderId="7" xfId="0" applyNumberFormat="1" applyFont="1" applyBorder="1" applyAlignment="1">
      <alignment horizontal="right"/>
    </xf>
    <xf numFmtId="0" fontId="8" fillId="0" borderId="1" xfId="0" applyFont="1" applyFill="1" applyBorder="1" applyAlignment="1">
      <alignment horizontal="left" wrapText="1"/>
    </xf>
    <xf numFmtId="0" fontId="0" fillId="0" borderId="1" xfId="0" applyFont="1" applyBorder="1" applyAlignment="1">
      <alignment horizontal="left" wrapText="1"/>
    </xf>
    <xf numFmtId="164" fontId="8" fillId="0" borderId="1" xfId="0" applyNumberFormat="1" applyFont="1" applyFill="1" applyBorder="1" applyAlignment="1">
      <alignment horizontal="right" wrapText="1"/>
    </xf>
    <xf numFmtId="1" fontId="8" fillId="0" borderId="1" xfId="0" applyNumberFormat="1" applyFont="1" applyBorder="1" applyAlignment="1">
      <alignment horizontal="right"/>
    </xf>
    <xf numFmtId="164" fontId="8" fillId="0" borderId="1" xfId="0" applyNumberFormat="1" applyFont="1" applyBorder="1" applyAlignment="1">
      <alignment horizontal="right"/>
    </xf>
    <xf numFmtId="0" fontId="8" fillId="0" borderId="1" xfId="0" applyNumberFormat="1" applyFont="1" applyFill="1" applyBorder="1" applyAlignment="1">
      <alignment horizontal="left" wrapText="1"/>
    </xf>
    <xf numFmtId="0" fontId="8" fillId="0" borderId="1" xfId="0" applyFont="1" applyBorder="1" applyAlignment="1">
      <alignment horizontal="left" wrapText="1"/>
    </xf>
    <xf numFmtId="0" fontId="8" fillId="0" borderId="2" xfId="0" applyFont="1" applyFill="1" applyBorder="1" applyAlignment="1">
      <alignment horizontal="left" wrapText="1"/>
    </xf>
    <xf numFmtId="164" fontId="8" fillId="0" borderId="2" xfId="0" applyNumberFormat="1" applyFont="1" applyFill="1" applyBorder="1" applyAlignment="1">
      <alignment horizontal="right"/>
    </xf>
    <xf numFmtId="1" fontId="8" fillId="0" borderId="2" xfId="0" applyNumberFormat="1" applyFont="1" applyBorder="1" applyAlignment="1">
      <alignment horizontal="right"/>
    </xf>
    <xf numFmtId="164" fontId="8" fillId="0" borderId="2" xfId="0" applyNumberFormat="1" applyFont="1" applyBorder="1" applyAlignment="1">
      <alignment horizontal="right"/>
    </xf>
    <xf numFmtId="0" fontId="8" fillId="0" borderId="1" xfId="0" applyFont="1" applyBorder="1" applyAlignment="1">
      <alignment wrapText="1"/>
    </xf>
    <xf numFmtId="2" fontId="8" fillId="0" borderId="1" xfId="0" applyNumberFormat="1" applyFont="1" applyBorder="1" applyAlignment="1">
      <alignment wrapText="1"/>
    </xf>
    <xf numFmtId="164" fontId="8" fillId="0" borderId="1" xfId="0" applyNumberFormat="1" applyFont="1" applyFill="1" applyBorder="1" applyAlignment="1">
      <alignment wrapText="1"/>
    </xf>
    <xf numFmtId="0" fontId="9" fillId="0" borderId="1" xfId="0" applyFont="1" applyBorder="1" applyAlignment="1">
      <alignment wrapText="1"/>
    </xf>
    <xf numFmtId="164" fontId="8" fillId="0" borderId="1" xfId="0" applyNumberFormat="1" applyFont="1" applyFill="1" applyBorder="1" applyAlignment="1">
      <alignment horizontal="right"/>
    </xf>
    <xf numFmtId="0" fontId="8" fillId="3" borderId="1" xfId="0" applyFont="1" applyFill="1" applyBorder="1" applyAlignment="1">
      <alignment wrapText="1"/>
    </xf>
    <xf numFmtId="0" fontId="9" fillId="0" borderId="1" xfId="0" applyFont="1" applyBorder="1" applyAlignment="1">
      <alignment horizontal="left" wrapText="1"/>
    </xf>
    <xf numFmtId="0" fontId="8" fillId="0" borderId="1" xfId="0" applyFont="1" applyFill="1" applyBorder="1" applyAlignment="1">
      <alignment wrapText="1"/>
    </xf>
    <xf numFmtId="1" fontId="8" fillId="0" borderId="1" xfId="0" applyNumberFormat="1" applyFont="1" applyFill="1" applyBorder="1" applyAlignment="1">
      <alignment horizontal="right"/>
    </xf>
    <xf numFmtId="164" fontId="8" fillId="2" borderId="1" xfId="0" applyNumberFormat="1" applyFont="1" applyFill="1" applyBorder="1" applyAlignment="1">
      <alignment horizontal="right"/>
    </xf>
    <xf numFmtId="0" fontId="8" fillId="3" borderId="1" xfId="0" applyFont="1" applyFill="1" applyBorder="1" applyAlignment="1">
      <alignment horizontal="left" wrapText="1"/>
    </xf>
    <xf numFmtId="0" fontId="8" fillId="0" borderId="2" xfId="0" applyFont="1" applyBorder="1" applyAlignment="1">
      <alignment horizontal="left" wrapText="1"/>
    </xf>
    <xf numFmtId="0" fontId="8" fillId="3" borderId="2" xfId="0" applyFont="1" applyFill="1" applyBorder="1" applyAlignment="1">
      <alignment horizontal="left" wrapText="1"/>
    </xf>
    <xf numFmtId="164" fontId="8" fillId="2" borderId="2" xfId="0" applyNumberFormat="1" applyFont="1" applyFill="1" applyBorder="1" applyAlignment="1">
      <alignment horizontal="right"/>
    </xf>
    <xf numFmtId="1" fontId="8" fillId="0" borderId="2" xfId="0" applyNumberFormat="1" applyFont="1" applyFill="1" applyBorder="1" applyAlignment="1">
      <alignment horizontal="right"/>
    </xf>
    <xf numFmtId="0" fontId="8" fillId="0" borderId="7" xfId="0" applyFont="1" applyBorder="1" applyAlignment="1">
      <alignment horizontal="left" wrapText="1"/>
    </xf>
    <xf numFmtId="0" fontId="8" fillId="0" borderId="7" xfId="0" applyFont="1" applyFill="1" applyBorder="1" applyAlignment="1">
      <alignment horizontal="left" wrapText="1"/>
    </xf>
    <xf numFmtId="164" fontId="8" fillId="0" borderId="7" xfId="0" applyNumberFormat="1" applyFont="1" applyFill="1" applyBorder="1" applyAlignment="1">
      <alignment wrapText="1"/>
    </xf>
    <xf numFmtId="164" fontId="8" fillId="0" borderId="7" xfId="0" applyNumberFormat="1" applyFont="1" applyBorder="1" applyAlignment="1"/>
    <xf numFmtId="164" fontId="8" fillId="0" borderId="7" xfId="0" applyNumberFormat="1" applyFont="1" applyBorder="1" applyAlignment="1">
      <alignment horizontal="right" wrapText="1"/>
    </xf>
    <xf numFmtId="164" fontId="8" fillId="0" borderId="1" xfId="0" applyNumberFormat="1" applyFont="1" applyBorder="1" applyAlignment="1"/>
    <xf numFmtId="164" fontId="8" fillId="0" borderId="1" xfId="0" applyNumberFormat="1" applyFont="1" applyBorder="1" applyAlignment="1">
      <alignment horizontal="right" wrapText="1"/>
    </xf>
    <xf numFmtId="0" fontId="27" fillId="0" borderId="1" xfId="0" applyFont="1" applyFill="1" applyBorder="1" applyAlignment="1">
      <alignment horizontal="left" wrapText="1"/>
    </xf>
    <xf numFmtId="164" fontId="8" fillId="2" borderId="1" xfId="0" applyNumberFormat="1" applyFont="1" applyFill="1" applyBorder="1" applyAlignment="1">
      <alignment horizontal="right" wrapText="1"/>
    </xf>
    <xf numFmtId="0" fontId="9" fillId="0" borderId="7" xfId="0" applyFont="1" applyBorder="1" applyAlignment="1">
      <alignment horizontal="left" wrapText="1"/>
    </xf>
    <xf numFmtId="0" fontId="8" fillId="2" borderId="7" xfId="0" applyFont="1" applyFill="1" applyBorder="1" applyAlignment="1">
      <alignment horizontal="left" wrapText="1"/>
    </xf>
    <xf numFmtId="164" fontId="8" fillId="2" borderId="7" xfId="0" applyNumberFormat="1" applyFont="1" applyFill="1" applyBorder="1" applyAlignment="1">
      <alignment horizontal="right" wrapText="1"/>
    </xf>
    <xf numFmtId="0" fontId="9" fillId="0" borderId="2" xfId="0" applyFont="1" applyFill="1" applyBorder="1" applyAlignment="1">
      <alignment vertical="center" wrapText="1"/>
    </xf>
    <xf numFmtId="0" fontId="27" fillId="0" borderId="2" xfId="0" applyFont="1" applyBorder="1" applyAlignment="1">
      <alignment horizontal="center" vertical="center" wrapText="1"/>
    </xf>
    <xf numFmtId="164" fontId="9" fillId="0" borderId="2" xfId="0" applyNumberFormat="1" applyFont="1" applyFill="1" applyBorder="1" applyAlignment="1">
      <alignment horizontal="center" vertical="center"/>
    </xf>
    <xf numFmtId="164" fontId="0" fillId="0" borderId="2" xfId="0" applyNumberFormat="1" applyFont="1" applyFill="1" applyBorder="1" applyAlignment="1">
      <alignment horizontal="right"/>
    </xf>
    <xf numFmtId="0" fontId="8" fillId="0" borderId="7" xfId="0" applyFont="1" applyBorder="1" applyAlignment="1">
      <alignment wrapText="1"/>
    </xf>
    <xf numFmtId="164" fontId="0" fillId="0" borderId="7" xfId="0" applyNumberFormat="1" applyFont="1" applyFill="1" applyBorder="1" applyAlignment="1">
      <alignment horizontal="right"/>
    </xf>
    <xf numFmtId="164" fontId="0" fillId="0" borderId="1" xfId="0" applyNumberFormat="1" applyFont="1" applyFill="1" applyBorder="1" applyAlignment="1">
      <alignment horizontal="right"/>
    </xf>
    <xf numFmtId="164" fontId="0" fillId="0" borderId="1" xfId="0" applyNumberFormat="1" applyFont="1" applyBorder="1" applyAlignment="1">
      <alignment horizontal="right"/>
    </xf>
    <xf numFmtId="0" fontId="6" fillId="0" borderId="7" xfId="0" applyFont="1" applyFill="1" applyBorder="1" applyAlignment="1">
      <alignment horizontal="left" wrapText="1"/>
    </xf>
    <xf numFmtId="0" fontId="0" fillId="0" borderId="7" xfId="0" applyFont="1" applyFill="1" applyBorder="1" applyAlignment="1">
      <alignment wrapText="1"/>
    </xf>
    <xf numFmtId="164" fontId="8" fillId="0" borderId="7" xfId="0" applyNumberFormat="1" applyFont="1" applyFill="1" applyBorder="1" applyAlignment="1">
      <alignment horizontal="right"/>
    </xf>
    <xf numFmtId="0" fontId="0" fillId="0" borderId="1" xfId="0" applyFont="1" applyFill="1" applyBorder="1" applyAlignment="1">
      <alignment wrapText="1"/>
    </xf>
    <xf numFmtId="0" fontId="0" fillId="0" borderId="1" xfId="0" applyFont="1" applyFill="1" applyBorder="1" applyAlignment="1"/>
    <xf numFmtId="0" fontId="0" fillId="0" borderId="1" xfId="0" applyFont="1" applyBorder="1" applyAlignment="1">
      <alignment wrapText="1"/>
    </xf>
    <xf numFmtId="164" fontId="0" fillId="0" borderId="7" xfId="0" applyNumberFormat="1" applyFont="1" applyBorder="1" applyAlignment="1">
      <alignment horizontal="right"/>
    </xf>
    <xf numFmtId="0" fontId="8" fillId="2" borderId="1" xfId="0" applyFont="1" applyFill="1" applyBorder="1" applyAlignment="1">
      <alignment horizontal="left" wrapText="1"/>
    </xf>
    <xf numFmtId="0" fontId="8" fillId="0" borderId="1" xfId="0" applyNumberFormat="1" applyFont="1" applyBorder="1" applyAlignment="1">
      <alignment horizontal="right"/>
    </xf>
    <xf numFmtId="164" fontId="9" fillId="0" borderId="1" xfId="0" applyNumberFormat="1" applyFont="1" applyBorder="1"/>
    <xf numFmtId="1" fontId="8" fillId="2" borderId="1" xfId="0" applyNumberFormat="1" applyFont="1" applyFill="1" applyBorder="1" applyAlignment="1">
      <alignment horizontal="right" wrapText="1"/>
    </xf>
    <xf numFmtId="0" fontId="0" fillId="2" borderId="7" xfId="0" applyFont="1" applyFill="1" applyBorder="1" applyAlignment="1">
      <alignment horizontal="left" wrapText="1"/>
    </xf>
    <xf numFmtId="164" fontId="0" fillId="2" borderId="7" xfId="0" applyNumberFormat="1" applyFont="1" applyFill="1" applyBorder="1" applyAlignment="1">
      <alignment horizontal="right"/>
    </xf>
    <xf numFmtId="0" fontId="0" fillId="2" borderId="1" xfId="0" applyFont="1" applyFill="1" applyBorder="1" applyAlignment="1">
      <alignment horizontal="left" wrapText="1"/>
    </xf>
    <xf numFmtId="0" fontId="0" fillId="2" borderId="1" xfId="0" applyFont="1" applyFill="1" applyBorder="1" applyAlignment="1">
      <alignment horizontal="left"/>
    </xf>
    <xf numFmtId="164" fontId="0" fillId="2" borderId="1" xfId="0" applyNumberFormat="1" applyFont="1" applyFill="1" applyBorder="1" applyAlignment="1">
      <alignment horizontal="right"/>
    </xf>
    <xf numFmtId="0" fontId="6" fillId="2" borderId="1" xfId="0" applyFont="1" applyFill="1" applyBorder="1" applyAlignment="1">
      <alignment horizontal="left" wrapText="1"/>
    </xf>
    <xf numFmtId="0" fontId="6" fillId="2" borderId="1" xfId="0" applyFont="1" applyFill="1" applyBorder="1" applyAlignment="1">
      <alignment wrapText="1"/>
    </xf>
    <xf numFmtId="0" fontId="0" fillId="2" borderId="1" xfId="0" applyFont="1" applyFill="1" applyBorder="1" applyAlignment="1"/>
    <xf numFmtId="0" fontId="6" fillId="2" borderId="2" xfId="0" applyFont="1" applyFill="1" applyBorder="1" applyAlignment="1">
      <alignment wrapText="1"/>
    </xf>
    <xf numFmtId="0" fontId="0" fillId="2" borderId="2" xfId="0" applyFont="1" applyFill="1" applyBorder="1" applyAlignment="1">
      <alignment wrapText="1"/>
    </xf>
    <xf numFmtId="164" fontId="0" fillId="2" borderId="2" xfId="0" applyNumberFormat="1" applyFont="1" applyFill="1" applyBorder="1" applyAlignment="1">
      <alignment horizontal="right"/>
    </xf>
    <xf numFmtId="0" fontId="6" fillId="0" borderId="7" xfId="0" applyFont="1" applyBorder="1" applyAlignment="1">
      <alignment wrapText="1"/>
    </xf>
    <xf numFmtId="0" fontId="6" fillId="0" borderId="1" xfId="0" applyFont="1" applyBorder="1" applyAlignment="1">
      <alignment wrapText="1"/>
    </xf>
    <xf numFmtId="164" fontId="8" fillId="2" borderId="1" xfId="4" applyNumberFormat="1" applyFont="1" applyFill="1" applyBorder="1" applyAlignment="1">
      <alignment horizontal="right"/>
    </xf>
    <xf numFmtId="6" fontId="0" fillId="0" borderId="1" xfId="0" applyNumberFormat="1" applyFont="1" applyBorder="1" applyAlignment="1">
      <alignment horizontal="left" wrapText="1"/>
    </xf>
    <xf numFmtId="164" fontId="8" fillId="2" borderId="1" xfId="4" applyNumberFormat="1" applyFont="1" applyFill="1" applyBorder="1" applyAlignment="1">
      <alignment horizontal="right" wrapText="1"/>
    </xf>
    <xf numFmtId="0" fontId="27" fillId="0" borderId="1" xfId="0" applyFont="1" applyBorder="1" applyAlignment="1">
      <alignment wrapText="1"/>
    </xf>
    <xf numFmtId="0" fontId="27" fillId="0" borderId="1" xfId="0" applyFont="1" applyBorder="1" applyAlignment="1">
      <alignment horizontal="left" wrapText="1"/>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0" fontId="8" fillId="0" borderId="8" xfId="0" applyNumberFormat="1" applyFont="1" applyBorder="1"/>
    <xf numFmtId="1" fontId="8" fillId="2" borderId="1" xfId="0" applyNumberFormat="1" applyFont="1" applyFill="1" applyBorder="1" applyAlignment="1">
      <alignment horizontal="right"/>
    </xf>
    <xf numFmtId="1" fontId="8" fillId="0" borderId="7" xfId="0" applyNumberFormat="1" applyFont="1" applyFill="1" applyBorder="1" applyAlignment="1">
      <alignment wrapText="1"/>
    </xf>
    <xf numFmtId="1" fontId="8" fillId="0" borderId="1" xfId="0" applyNumberFormat="1" applyFont="1" applyFill="1" applyBorder="1" applyAlignment="1">
      <alignment wrapText="1"/>
    </xf>
    <xf numFmtId="1" fontId="8" fillId="0" borderId="7" xfId="0" applyNumberFormat="1" applyFont="1" applyFill="1" applyBorder="1" applyAlignment="1">
      <alignment horizontal="right" wrapText="1"/>
    </xf>
    <xf numFmtId="2" fontId="8" fillId="0" borderId="2" xfId="0" applyNumberFormat="1" applyFont="1" applyFill="1" applyBorder="1" applyAlignment="1">
      <alignment horizontal="left"/>
    </xf>
    <xf numFmtId="1" fontId="8" fillId="0" borderId="7" xfId="0" applyNumberFormat="1" applyFont="1" applyFill="1" applyBorder="1" applyAlignment="1">
      <alignment horizontal="right"/>
    </xf>
    <xf numFmtId="0" fontId="8" fillId="0" borderId="7" xfId="0" applyNumberFormat="1" applyFont="1" applyFill="1" applyBorder="1" applyAlignment="1">
      <alignment horizontal="right"/>
    </xf>
    <xf numFmtId="0" fontId="8" fillId="0" borderId="1" xfId="0" applyNumberFormat="1" applyFont="1" applyFill="1" applyBorder="1" applyAlignment="1">
      <alignment horizontal="right"/>
    </xf>
    <xf numFmtId="0" fontId="8" fillId="0" borderId="7" xfId="0" applyNumberFormat="1" applyFont="1" applyBorder="1" applyAlignment="1">
      <alignment horizontal="right"/>
    </xf>
    <xf numFmtId="0" fontId="8" fillId="0" borderId="1" xfId="0" applyNumberFormat="1" applyFont="1" applyFill="1" applyBorder="1" applyAlignment="1">
      <alignment horizontal="right" wrapText="1"/>
    </xf>
    <xf numFmtId="1" fontId="8" fillId="2" borderId="7" xfId="0" applyNumberFormat="1" applyFont="1" applyFill="1" applyBorder="1" applyAlignment="1">
      <alignment horizontal="right"/>
    </xf>
    <xf numFmtId="1" fontId="8" fillId="2" borderId="2" xfId="0" applyNumberFormat="1" applyFont="1" applyFill="1" applyBorder="1" applyAlignment="1">
      <alignment horizontal="right"/>
    </xf>
    <xf numFmtId="1" fontId="8" fillId="0" borderId="0" xfId="0" applyNumberFormat="1" applyFont="1" applyAlignment="1">
      <alignment horizontal="left"/>
    </xf>
    <xf numFmtId="1" fontId="4" fillId="0" borderId="0" xfId="0" applyNumberFormat="1" applyFont="1" applyAlignment="1">
      <alignment horizontal="left"/>
    </xf>
    <xf numFmtId="1" fontId="9" fillId="0" borderId="2" xfId="0" applyNumberFormat="1" applyFont="1" applyBorder="1" applyAlignment="1">
      <alignment horizontal="center" vertical="center" wrapText="1"/>
    </xf>
    <xf numFmtId="1" fontId="8" fillId="0" borderId="0" xfId="0" applyNumberFormat="1" applyFont="1" applyBorder="1" applyAlignment="1">
      <alignment horizontal="left"/>
    </xf>
    <xf numFmtId="164" fontId="39" fillId="0" borderId="0" xfId="0" applyNumberFormat="1" applyFont="1"/>
    <xf numFmtId="0" fontId="8" fillId="0" borderId="0" xfId="0" applyNumberFormat="1" applyFont="1" applyBorder="1"/>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164" fontId="9" fillId="9" borderId="18" xfId="0" applyNumberFormat="1" applyFont="1" applyFill="1" applyBorder="1" applyAlignment="1">
      <alignment horizontal="center" vertical="center" wrapText="1"/>
    </xf>
    <xf numFmtId="0" fontId="9" fillId="9" borderId="8" xfId="0" applyFont="1" applyFill="1" applyBorder="1" applyAlignment="1">
      <alignment horizontal="center" vertical="center"/>
    </xf>
    <xf numFmtId="164" fontId="9" fillId="9" borderId="5" xfId="0" applyNumberFormat="1" applyFont="1" applyFill="1" applyBorder="1"/>
    <xf numFmtId="0" fontId="8" fillId="12" borderId="1" xfId="0" applyFont="1" applyFill="1" applyBorder="1" applyAlignment="1">
      <alignment wrapText="1"/>
    </xf>
    <xf numFmtId="2" fontId="8" fillId="12" borderId="1" xfId="0" applyNumberFormat="1" applyFont="1" applyFill="1" applyBorder="1" applyAlignment="1">
      <alignment wrapText="1"/>
    </xf>
    <xf numFmtId="164" fontId="8" fillId="12" borderId="1" xfId="0" applyNumberFormat="1" applyFont="1" applyFill="1" applyBorder="1" applyAlignment="1">
      <alignment horizontal="right"/>
    </xf>
    <xf numFmtId="1" fontId="8" fillId="12" borderId="1" xfId="0" applyNumberFormat="1" applyFont="1" applyFill="1" applyBorder="1" applyAlignment="1">
      <alignment horizontal="right"/>
    </xf>
    <xf numFmtId="0" fontId="7" fillId="0" borderId="0" xfId="0" applyFont="1" applyAlignment="1"/>
    <xf numFmtId="0" fontId="23" fillId="0" borderId="1" xfId="0" applyFont="1" applyFill="1" applyBorder="1" applyAlignment="1">
      <alignment wrapText="1"/>
    </xf>
    <xf numFmtId="0" fontId="9" fillId="2" borderId="2" xfId="0" applyFont="1" applyFill="1" applyBorder="1" applyAlignment="1">
      <alignment wrapText="1"/>
    </xf>
    <xf numFmtId="164" fontId="0" fillId="9" borderId="1" xfId="0" applyNumberFormat="1" applyFont="1" applyFill="1" applyBorder="1" applyAlignment="1">
      <alignment horizontal="right" wrapText="1"/>
    </xf>
    <xf numFmtId="0" fontId="37" fillId="0" borderId="0" xfId="0" applyFont="1" applyAlignment="1">
      <alignment horizontal="left" vertical="top"/>
    </xf>
    <xf numFmtId="0" fontId="8" fillId="0" borderId="1" xfId="0" applyFont="1" applyBorder="1" applyAlignment="1">
      <alignment horizontal="center" wrapText="1"/>
    </xf>
    <xf numFmtId="0" fontId="48" fillId="0" borderId="7" xfId="0" applyFont="1" applyFill="1" applyBorder="1" applyAlignment="1">
      <alignment horizontal="left" wrapText="1"/>
    </xf>
    <xf numFmtId="0" fontId="36" fillId="0" borderId="1" xfId="0" applyFont="1" applyFill="1" applyBorder="1" applyAlignment="1">
      <alignment horizontal="left" wrapText="1"/>
    </xf>
    <xf numFmtId="0" fontId="35" fillId="0" borderId="1" xfId="0" applyFont="1" applyFill="1" applyBorder="1" applyAlignment="1">
      <alignment horizontal="left" wrapText="1"/>
    </xf>
    <xf numFmtId="164" fontId="35" fillId="2" borderId="1" xfId="0" applyNumberFormat="1" applyFont="1" applyFill="1" applyBorder="1" applyAlignment="1">
      <alignment horizontal="right" wrapText="1"/>
    </xf>
    <xf numFmtId="1" fontId="35" fillId="0" borderId="1" xfId="0" applyNumberFormat="1" applyFont="1" applyFill="1" applyBorder="1" applyAlignment="1">
      <alignment horizontal="right" wrapText="1"/>
    </xf>
    <xf numFmtId="164" fontId="35" fillId="0" borderId="1" xfId="0" applyNumberFormat="1" applyFont="1" applyBorder="1" applyAlignment="1">
      <alignment horizontal="right"/>
    </xf>
    <xf numFmtId="164" fontId="35" fillId="0" borderId="1" xfId="0" applyNumberFormat="1" applyFont="1" applyFill="1" applyBorder="1" applyAlignment="1">
      <alignment horizontal="right" wrapText="1"/>
    </xf>
    <xf numFmtId="164" fontId="8" fillId="0" borderId="1" xfId="0" applyNumberFormat="1" applyFont="1" applyBorder="1"/>
    <xf numFmtId="0" fontId="0" fillId="0" borderId="1" xfId="0" applyFont="1" applyBorder="1"/>
    <xf numFmtId="0" fontId="53" fillId="0" borderId="1" xfId="0" applyFont="1" applyBorder="1" applyAlignment="1">
      <alignment wrapText="1"/>
    </xf>
    <xf numFmtId="2" fontId="52" fillId="0" borderId="1" xfId="0" applyNumberFormat="1" applyFont="1" applyBorder="1" applyAlignment="1">
      <alignment wrapText="1"/>
    </xf>
    <xf numFmtId="164" fontId="52" fillId="0" borderId="1" xfId="0" applyNumberFormat="1" applyFont="1" applyFill="1" applyBorder="1" applyAlignment="1">
      <alignment horizontal="right"/>
    </xf>
    <xf numFmtId="1" fontId="52" fillId="0" borderId="1" xfId="0" applyNumberFormat="1" applyFont="1" applyBorder="1" applyAlignment="1">
      <alignment horizontal="right"/>
    </xf>
    <xf numFmtId="164" fontId="52" fillId="0" borderId="1" xfId="0" applyNumberFormat="1" applyFont="1" applyBorder="1" applyAlignment="1">
      <alignment horizontal="right"/>
    </xf>
    <xf numFmtId="0" fontId="53" fillId="0" borderId="1" xfId="0" applyFont="1" applyBorder="1" applyAlignment="1">
      <alignment horizontal="left" wrapText="1"/>
    </xf>
    <xf numFmtId="0" fontId="52" fillId="0" borderId="1" xfId="0" applyFont="1" applyBorder="1" applyAlignment="1">
      <alignment horizontal="left" wrapText="1"/>
    </xf>
    <xf numFmtId="1" fontId="52" fillId="0" borderId="1" xfId="0" applyNumberFormat="1" applyFont="1" applyFill="1" applyBorder="1" applyAlignment="1">
      <alignment horizontal="right"/>
    </xf>
    <xf numFmtId="0" fontId="56" fillId="0" borderId="7" xfId="0" applyFont="1" applyBorder="1" applyAlignment="1">
      <alignment horizontal="left" wrapText="1"/>
    </xf>
    <xf numFmtId="0" fontId="0" fillId="0" borderId="0" xfId="0" applyFont="1" applyAlignment="1">
      <alignment horizontal="center"/>
    </xf>
    <xf numFmtId="0" fontId="0" fillId="0" borderId="0" xfId="0" applyFont="1" applyBorder="1" applyAlignment="1">
      <alignment horizontal="center"/>
    </xf>
    <xf numFmtId="0" fontId="24" fillId="0" borderId="0" xfId="0" applyFont="1" applyBorder="1" applyAlignment="1">
      <alignment horizontal="center"/>
    </xf>
    <xf numFmtId="0" fontId="0" fillId="0" borderId="1" xfId="0" applyFont="1" applyBorder="1" applyAlignment="1">
      <alignment horizontal="center"/>
    </xf>
    <xf numFmtId="0" fontId="8" fillId="0" borderId="2" xfId="0" applyFont="1" applyFill="1" applyBorder="1" applyAlignment="1">
      <alignment horizontal="center" wrapText="1"/>
    </xf>
    <xf numFmtId="164" fontId="8" fillId="0" borderId="1" xfId="0" applyNumberFormat="1" applyFont="1" applyFill="1" applyBorder="1" applyAlignment="1">
      <alignment horizontal="center" wrapText="1"/>
    </xf>
    <xf numFmtId="164" fontId="8" fillId="12" borderId="1" xfId="0" applyNumberFormat="1" applyFont="1" applyFill="1" applyBorder="1" applyAlignment="1">
      <alignment horizontal="center" wrapText="1"/>
    </xf>
    <xf numFmtId="0" fontId="8" fillId="0" borderId="2" xfId="0" applyFont="1" applyBorder="1" applyAlignment="1">
      <alignment horizontal="center" wrapText="1"/>
    </xf>
    <xf numFmtId="0" fontId="8" fillId="0" borderId="7" xfId="0" applyFont="1" applyBorder="1" applyAlignment="1">
      <alignment horizontal="center" wrapText="1"/>
    </xf>
    <xf numFmtId="0" fontId="35" fillId="0" borderId="1" xfId="0" applyFont="1" applyBorder="1" applyAlignment="1">
      <alignment horizontal="center" wrapText="1"/>
    </xf>
    <xf numFmtId="0" fontId="8" fillId="0" borderId="1" xfId="0" applyFont="1" applyFill="1" applyBorder="1" applyAlignment="1">
      <alignment horizontal="center" wrapText="1"/>
    </xf>
    <xf numFmtId="0" fontId="0" fillId="0" borderId="7" xfId="0" applyFont="1" applyFill="1" applyBorder="1" applyAlignment="1">
      <alignment horizontal="center"/>
    </xf>
    <xf numFmtId="0" fontId="0" fillId="0" borderId="1" xfId="0" applyFont="1" applyFill="1" applyBorder="1" applyAlignment="1">
      <alignment horizontal="center"/>
    </xf>
    <xf numFmtId="164" fontId="52" fillId="0" borderId="1" xfId="0" applyNumberFormat="1" applyFont="1" applyFill="1" applyBorder="1" applyAlignment="1">
      <alignment horizontal="center" wrapText="1"/>
    </xf>
    <xf numFmtId="0" fontId="52" fillId="0" borderId="1" xfId="0" applyFont="1" applyBorder="1" applyAlignment="1">
      <alignment horizontal="center" wrapText="1"/>
    </xf>
    <xf numFmtId="0" fontId="0" fillId="0" borderId="2" xfId="0" applyFont="1" applyFill="1" applyBorder="1" applyAlignment="1">
      <alignment horizontal="center"/>
    </xf>
    <xf numFmtId="164" fontId="8" fillId="0" borderId="7" xfId="0" applyNumberFormat="1" applyFont="1" applyBorder="1" applyAlignment="1">
      <alignment horizontal="center" wrapText="1"/>
    </xf>
    <xf numFmtId="164" fontId="8" fillId="0" borderId="1" xfId="0" applyNumberFormat="1" applyFont="1" applyBorder="1" applyAlignment="1">
      <alignment horizontal="center" wrapText="1"/>
    </xf>
    <xf numFmtId="0" fontId="8" fillId="2" borderId="1" xfId="0" applyFont="1" applyFill="1" applyBorder="1" applyAlignment="1">
      <alignment horizontal="center" wrapText="1"/>
    </xf>
    <xf numFmtId="0" fontId="8" fillId="0" borderId="1" xfId="0" applyFont="1" applyBorder="1" applyAlignment="1">
      <alignment horizontal="center"/>
    </xf>
    <xf numFmtId="0" fontId="0" fillId="0" borderId="7" xfId="0" applyFont="1" applyBorder="1" applyAlignment="1">
      <alignment horizontal="center" wrapText="1"/>
    </xf>
    <xf numFmtId="0" fontId="0" fillId="2" borderId="7"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27" fillId="0" borderId="1" xfId="0" applyFont="1" applyBorder="1" applyAlignment="1">
      <alignment horizontal="center" wrapText="1"/>
    </xf>
    <xf numFmtId="0" fontId="52" fillId="2" borderId="1" xfId="0" applyFont="1" applyFill="1" applyBorder="1" applyAlignment="1">
      <alignment horizontal="left" wrapText="1"/>
    </xf>
    <xf numFmtId="0" fontId="52" fillId="0" borderId="1" xfId="0" applyFont="1" applyFill="1" applyBorder="1" applyAlignment="1">
      <alignment horizontal="left" wrapText="1"/>
    </xf>
    <xf numFmtId="0" fontId="52" fillId="2" borderId="1" xfId="0" applyFont="1" applyFill="1" applyBorder="1" applyAlignment="1">
      <alignment horizontal="center" wrapText="1"/>
    </xf>
    <xf numFmtId="164" fontId="52" fillId="2" borderId="1" xfId="0" applyNumberFormat="1" applyFont="1" applyFill="1" applyBorder="1" applyAlignment="1">
      <alignment horizontal="right" wrapText="1"/>
    </xf>
    <xf numFmtId="0" fontId="52" fillId="2" borderId="1" xfId="0" applyNumberFormat="1" applyFont="1" applyFill="1" applyBorder="1" applyAlignment="1">
      <alignment horizontal="right" wrapText="1"/>
    </xf>
    <xf numFmtId="0" fontId="53" fillId="2" borderId="1" xfId="0" applyFont="1" applyFill="1" applyBorder="1" applyAlignment="1">
      <alignment horizontal="left" wrapText="1"/>
    </xf>
    <xf numFmtId="0" fontId="43" fillId="0" borderId="0" xfId="0" applyFont="1" applyAlignment="1">
      <alignment wrapText="1"/>
    </xf>
    <xf numFmtId="0" fontId="51" fillId="0" borderId="1" xfId="0" applyFont="1" applyBorder="1" applyAlignment="1">
      <alignment wrapText="1"/>
    </xf>
    <xf numFmtId="0" fontId="4" fillId="0" borderId="1" xfId="0" applyFont="1" applyBorder="1" applyAlignment="1">
      <alignment wrapText="1"/>
    </xf>
    <xf numFmtId="164" fontId="43" fillId="0" borderId="1" xfId="0" applyNumberFormat="1" applyFont="1" applyFill="1" applyBorder="1" applyAlignment="1">
      <alignment wrapText="1"/>
    </xf>
    <xf numFmtId="0" fontId="43" fillId="0" borderId="1" xfId="0" applyFont="1" applyBorder="1" applyAlignment="1">
      <alignment wrapText="1"/>
    </xf>
    <xf numFmtId="0" fontId="38" fillId="0" borderId="1" xfId="0" applyFont="1" applyBorder="1" applyAlignment="1">
      <alignment wrapText="1"/>
    </xf>
    <xf numFmtId="0" fontId="43" fillId="0" borderId="1" xfId="0" applyFont="1" applyFill="1" applyBorder="1" applyAlignment="1">
      <alignment wrapText="1"/>
    </xf>
    <xf numFmtId="164" fontId="43" fillId="2" borderId="1" xfId="0" applyNumberFormat="1" applyFont="1" applyFill="1" applyBorder="1" applyAlignment="1">
      <alignment wrapText="1"/>
    </xf>
    <xf numFmtId="0" fontId="43" fillId="0" borderId="1" xfId="0" applyFont="1" applyBorder="1" applyAlignment="1"/>
    <xf numFmtId="164" fontId="43" fillId="2" borderId="1" xfId="0" applyNumberFormat="1" applyFont="1" applyFill="1" applyBorder="1" applyAlignment="1">
      <alignment horizontal="left" wrapText="1"/>
    </xf>
    <xf numFmtId="0" fontId="51" fillId="0" borderId="1" xfId="0" applyFont="1" applyFill="1" applyBorder="1" applyAlignment="1">
      <alignment wrapText="1"/>
    </xf>
    <xf numFmtId="0" fontId="43" fillId="2" borderId="1" xfId="0" applyFont="1" applyFill="1" applyBorder="1" applyAlignment="1">
      <alignment wrapText="1"/>
    </xf>
    <xf numFmtId="49" fontId="43" fillId="2" borderId="1" xfId="0" applyNumberFormat="1"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164" fontId="0" fillId="0" borderId="12" xfId="0" applyNumberFormat="1" applyFont="1" applyFill="1" applyBorder="1" applyAlignment="1">
      <alignment horizontal="right"/>
    </xf>
    <xf numFmtId="164" fontId="0"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0" fontId="8" fillId="10" borderId="6" xfId="0" applyFont="1" applyFill="1" applyBorder="1" applyAlignment="1">
      <alignment vertical="center" wrapText="1"/>
    </xf>
    <xf numFmtId="164" fontId="0" fillId="11" borderId="15" xfId="0" applyNumberFormat="1" applyFont="1" applyFill="1" applyBorder="1"/>
    <xf numFmtId="164" fontId="0" fillId="11" borderId="1" xfId="0" applyNumberFormat="1" applyFont="1" applyFill="1" applyBorder="1" applyAlignment="1">
      <alignment horizontal="right"/>
    </xf>
    <xf numFmtId="164" fontId="9" fillId="10" borderId="6" xfId="0" applyNumberFormat="1" applyFont="1" applyFill="1" applyBorder="1" applyAlignment="1">
      <alignment horizontal="right" wrapText="1"/>
    </xf>
    <xf numFmtId="164" fontId="0" fillId="11" borderId="7" xfId="0" applyNumberFormat="1" applyFont="1" applyFill="1" applyBorder="1" applyAlignment="1">
      <alignment horizontal="right"/>
    </xf>
    <xf numFmtId="164" fontId="0" fillId="11" borderId="6" xfId="0" applyNumberFormat="1" applyFont="1" applyFill="1" applyBorder="1" applyAlignment="1">
      <alignment horizontal="right"/>
    </xf>
    <xf numFmtId="164" fontId="0" fillId="11" borderId="15" xfId="0" applyNumberFormat="1" applyFont="1" applyFill="1" applyBorder="1" applyAlignment="1">
      <alignment horizontal="right"/>
    </xf>
    <xf numFmtId="164" fontId="9" fillId="5" borderId="6" xfId="0" applyNumberFormat="1" applyFont="1" applyFill="1" applyBorder="1" applyAlignment="1">
      <alignment horizontal="right" wrapText="1"/>
    </xf>
    <xf numFmtId="164" fontId="8" fillId="2" borderId="2" xfId="0" applyNumberFormat="1" applyFont="1" applyFill="1" applyBorder="1" applyAlignment="1">
      <alignment horizontal="right" wrapText="1"/>
    </xf>
    <xf numFmtId="164" fontId="9" fillId="8" borderId="6" xfId="0" applyNumberFormat="1" applyFont="1" applyFill="1" applyBorder="1" applyAlignment="1">
      <alignment horizontal="right" wrapText="1"/>
    </xf>
    <xf numFmtId="164" fontId="27" fillId="0" borderId="1" xfId="0" applyNumberFormat="1" applyFont="1" applyFill="1" applyBorder="1" applyAlignment="1">
      <alignment horizontal="right" wrapText="1"/>
    </xf>
    <xf numFmtId="164" fontId="33" fillId="8" borderId="6" xfId="0" applyNumberFormat="1" applyFont="1" applyFill="1" applyBorder="1" applyAlignment="1">
      <alignment horizontal="right"/>
    </xf>
    <xf numFmtId="164" fontId="8" fillId="8" borderId="6" xfId="0" applyNumberFormat="1" applyFont="1" applyFill="1" applyBorder="1" applyAlignment="1">
      <alignment horizontal="right" wrapText="1"/>
    </xf>
    <xf numFmtId="164" fontId="9" fillId="4" borderId="6" xfId="0" applyNumberFormat="1" applyFont="1" applyFill="1" applyBorder="1" applyAlignment="1">
      <alignment horizontal="right" wrapText="1"/>
    </xf>
    <xf numFmtId="164" fontId="6" fillId="8" borderId="6" xfId="0" applyNumberFormat="1" applyFont="1" applyFill="1" applyBorder="1" applyAlignment="1">
      <alignment horizontal="right" wrapText="1"/>
    </xf>
    <xf numFmtId="0" fontId="6" fillId="8" borderId="6" xfId="0" applyFont="1" applyFill="1" applyBorder="1" applyAlignment="1">
      <alignment wrapText="1"/>
    </xf>
    <xf numFmtId="0" fontId="52" fillId="0" borderId="2" xfId="0" applyFont="1" applyBorder="1" applyAlignment="1">
      <alignment horizontal="left" wrapText="1"/>
    </xf>
    <xf numFmtId="0" fontId="52" fillId="0" borderId="2" xfId="0" applyFont="1" applyFill="1" applyBorder="1" applyAlignment="1">
      <alignment horizontal="left" wrapText="1"/>
    </xf>
    <xf numFmtId="164" fontId="52" fillId="0" borderId="2" xfId="0" applyNumberFormat="1" applyFont="1" applyFill="1" applyBorder="1" applyAlignment="1">
      <alignment wrapText="1"/>
    </xf>
    <xf numFmtId="1" fontId="52" fillId="0" borderId="2" xfId="0" applyNumberFormat="1" applyFont="1" applyFill="1" applyBorder="1" applyAlignment="1">
      <alignment wrapText="1"/>
    </xf>
    <xf numFmtId="164" fontId="52" fillId="0" borderId="2" xfId="0" applyNumberFormat="1" applyFont="1" applyBorder="1" applyAlignment="1"/>
    <xf numFmtId="164" fontId="52" fillId="0" borderId="2" xfId="0" applyNumberFormat="1" applyFont="1" applyBorder="1" applyAlignment="1">
      <alignment horizontal="right" wrapText="1"/>
    </xf>
    <xf numFmtId="0" fontId="8" fillId="0" borderId="1" xfId="0" applyNumberFormat="1" applyFont="1" applyBorder="1" applyAlignment="1">
      <alignment horizontal="right" wrapText="1"/>
    </xf>
    <xf numFmtId="0" fontId="9" fillId="0" borderId="2" xfId="0" applyFont="1" applyBorder="1" applyAlignment="1">
      <alignment wrapText="1"/>
    </xf>
    <xf numFmtId="0" fontId="8" fillId="0" borderId="2" xfId="0" applyFont="1" applyBorder="1" applyAlignment="1">
      <alignment wrapText="1"/>
    </xf>
    <xf numFmtId="164" fontId="8" fillId="0" borderId="2" xfId="0" applyNumberFormat="1" applyFont="1" applyBorder="1" applyAlignment="1">
      <alignment horizontal="right" wrapText="1"/>
    </xf>
    <xf numFmtId="0" fontId="8" fillId="0" borderId="2" xfId="0" applyNumberFormat="1" applyFont="1" applyBorder="1" applyAlignment="1">
      <alignment horizontal="right" wrapText="1"/>
    </xf>
    <xf numFmtId="0" fontId="9" fillId="0" borderId="0" xfId="0" applyFont="1" applyBorder="1" applyAlignment="1">
      <alignment horizontal="left"/>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164" fontId="9" fillId="9" borderId="21" xfId="0" applyNumberFormat="1" applyFont="1" applyFill="1" applyBorder="1" applyAlignment="1">
      <alignment horizontal="center" vertical="center" wrapText="1"/>
    </xf>
    <xf numFmtId="0" fontId="9" fillId="0" borderId="16" xfId="0" applyFont="1" applyBorder="1" applyAlignment="1">
      <alignment wrapText="1"/>
    </xf>
    <xf numFmtId="0" fontId="9" fillId="0" borderId="17" xfId="0" applyFont="1" applyBorder="1" applyAlignment="1">
      <alignment horizontal="left"/>
    </xf>
    <xf numFmtId="164" fontId="9" fillId="0" borderId="0" xfId="0" applyNumberFormat="1" applyFont="1" applyBorder="1" applyAlignment="1">
      <alignment horizontal="left"/>
    </xf>
    <xf numFmtId="164" fontId="9" fillId="0" borderId="18" xfId="0" applyNumberFormat="1" applyFont="1" applyBorder="1" applyAlignment="1">
      <alignment horizontal="left"/>
    </xf>
    <xf numFmtId="164" fontId="29" fillId="0" borderId="1" xfId="0" applyNumberFormat="1" applyFont="1" applyFill="1" applyBorder="1" applyAlignment="1">
      <alignment wrapText="1"/>
    </xf>
    <xf numFmtId="0" fontId="29" fillId="0" borderId="1" xfId="0" applyFont="1" applyBorder="1" applyAlignment="1">
      <alignment wrapText="1"/>
    </xf>
    <xf numFmtId="164" fontId="62" fillId="0" borderId="1" xfId="0" applyNumberFormat="1" applyFont="1" applyFill="1" applyBorder="1" applyAlignment="1">
      <alignment wrapText="1"/>
    </xf>
    <xf numFmtId="0" fontId="62" fillId="0" borderId="1" xfId="0" applyFont="1" applyBorder="1" applyAlignment="1">
      <alignment wrapText="1"/>
    </xf>
    <xf numFmtId="0" fontId="29" fillId="0" borderId="1" xfId="0" applyFont="1" applyFill="1" applyBorder="1" applyAlignment="1">
      <alignment wrapText="1"/>
    </xf>
    <xf numFmtId="0" fontId="64" fillId="0" borderId="1" xfId="0" applyFont="1" applyBorder="1" applyAlignment="1">
      <alignment wrapText="1"/>
    </xf>
    <xf numFmtId="0" fontId="62" fillId="0" borderId="1" xfId="0" applyFont="1" applyFill="1" applyBorder="1" applyAlignment="1">
      <alignment wrapText="1"/>
    </xf>
    <xf numFmtId="0" fontId="62" fillId="2" borderId="1" xfId="0" applyFont="1" applyFill="1" applyBorder="1" applyAlignment="1">
      <alignment wrapText="1"/>
    </xf>
    <xf numFmtId="0" fontId="29" fillId="0" borderId="0" xfId="0" applyFont="1" applyAlignment="1"/>
    <xf numFmtId="0" fontId="31" fillId="0" borderId="0" xfId="0" applyFont="1" applyAlignment="1"/>
    <xf numFmtId="0" fontId="64" fillId="0" borderId="0" xfId="0" applyFont="1" applyAlignment="1">
      <alignment wrapText="1"/>
    </xf>
    <xf numFmtId="0" fontId="29" fillId="0" borderId="0" xfId="0" applyFont="1" applyAlignment="1">
      <alignment wrapText="1"/>
    </xf>
    <xf numFmtId="0" fontId="62" fillId="0" borderId="0" xfId="0" applyFont="1" applyAlignment="1">
      <alignment wrapText="1"/>
    </xf>
    <xf numFmtId="164" fontId="65" fillId="0" borderId="1" xfId="0" applyNumberFormat="1" applyFont="1" applyFill="1" applyBorder="1" applyAlignment="1">
      <alignment wrapText="1"/>
    </xf>
    <xf numFmtId="0" fontId="31" fillId="0" borderId="0" xfId="0" applyFont="1" applyFill="1" applyAlignment="1"/>
    <xf numFmtId="0" fontId="64" fillId="0" borderId="0" xfId="0" applyFont="1" applyAlignment="1"/>
    <xf numFmtId="0" fontId="9" fillId="0" borderId="0" xfId="0" applyFont="1" applyAlignment="1"/>
    <xf numFmtId="0" fontId="6" fillId="0" borderId="0" xfId="0" applyFont="1" applyAlignment="1"/>
    <xf numFmtId="0" fontId="43" fillId="0" borderId="1" xfId="0" applyFont="1" applyFill="1" applyBorder="1" applyAlignment="1">
      <alignment vertical="center" wrapText="1"/>
    </xf>
    <xf numFmtId="0" fontId="51" fillId="0" borderId="1" xfId="0" applyFont="1" applyFill="1" applyBorder="1" applyAlignment="1">
      <alignment vertical="center" wrapText="1"/>
    </xf>
    <xf numFmtId="0" fontId="0" fillId="0" borderId="12" xfId="0" applyFont="1" applyFill="1" applyBorder="1" applyAlignment="1">
      <alignment wrapText="1"/>
    </xf>
    <xf numFmtId="164" fontId="8" fillId="0" borderId="12" xfId="0" applyNumberFormat="1" applyFont="1" applyFill="1" applyBorder="1" applyAlignment="1">
      <alignment horizontal="right"/>
    </xf>
    <xf numFmtId="0" fontId="8" fillId="0" borderId="12" xfId="0" applyNumberFormat="1" applyFont="1" applyFill="1" applyBorder="1" applyAlignment="1">
      <alignment horizontal="right"/>
    </xf>
    <xf numFmtId="164" fontId="8" fillId="2" borderId="23" xfId="0" applyNumberFormat="1" applyFont="1" applyFill="1" applyBorder="1" applyAlignment="1">
      <alignment horizontal="right" wrapText="1"/>
    </xf>
    <xf numFmtId="0" fontId="0" fillId="0" borderId="0" xfId="0" applyFont="1" applyFill="1" applyAlignment="1">
      <alignment vertical="center" wrapText="1"/>
    </xf>
    <xf numFmtId="0" fontId="9" fillId="0" borderId="0" xfId="0" applyFont="1" applyAlignment="1">
      <alignment vertical="center"/>
    </xf>
    <xf numFmtId="164" fontId="8" fillId="2" borderId="0" xfId="0" applyNumberFormat="1" applyFont="1" applyFill="1" applyBorder="1" applyAlignment="1">
      <alignment horizontal="right" vertical="center" wrapText="1"/>
    </xf>
    <xf numFmtId="0" fontId="43" fillId="0" borderId="22" xfId="0" applyFont="1" applyBorder="1" applyAlignment="1">
      <alignment wrapText="1"/>
    </xf>
    <xf numFmtId="0" fontId="43" fillId="0" borderId="2" xfId="0" applyFont="1" applyBorder="1" applyAlignment="1">
      <alignment wrapText="1"/>
    </xf>
    <xf numFmtId="0" fontId="51" fillId="0" borderId="0" xfId="0" applyFont="1" applyFill="1" applyAlignment="1">
      <alignment wrapText="1"/>
    </xf>
    <xf numFmtId="0" fontId="43" fillId="0" borderId="0" xfId="0" applyFont="1" applyFill="1" applyAlignment="1">
      <alignment wrapText="1"/>
    </xf>
    <xf numFmtId="164" fontId="43" fillId="0" borderId="2" xfId="0" applyNumberFormat="1" applyFont="1" applyFill="1" applyBorder="1" applyAlignment="1">
      <alignment wrapText="1"/>
    </xf>
    <xf numFmtId="0" fontId="9" fillId="0" borderId="1" xfId="0" applyFont="1" applyBorder="1" applyAlignment="1"/>
    <xf numFmtId="0" fontId="43" fillId="0" borderId="6" xfId="0" applyFont="1" applyBorder="1" applyAlignment="1">
      <alignment wrapText="1"/>
    </xf>
    <xf numFmtId="49" fontId="43" fillId="2" borderId="6" xfId="0" applyNumberFormat="1" applyFont="1" applyFill="1" applyBorder="1" applyAlignment="1">
      <alignment wrapText="1"/>
    </xf>
    <xf numFmtId="0" fontId="43" fillId="2" borderId="2" xfId="0" applyFont="1" applyFill="1" applyBorder="1" applyAlignment="1">
      <alignment wrapText="1"/>
    </xf>
    <xf numFmtId="0" fontId="51" fillId="0" borderId="0" xfId="0" applyFont="1" applyAlignment="1"/>
    <xf numFmtId="0" fontId="13" fillId="0" borderId="0" xfId="0" applyFont="1" applyFill="1" applyBorder="1" applyAlignment="1">
      <alignment horizontal="center" wrapText="1"/>
    </xf>
    <xf numFmtId="0" fontId="6" fillId="0" borderId="0" xfId="0" applyFont="1" applyFill="1" applyAlignment="1">
      <alignment wrapText="1"/>
    </xf>
    <xf numFmtId="0" fontId="0" fillId="0" borderId="0" xfId="0" applyFont="1" applyAlignment="1"/>
    <xf numFmtId="164" fontId="8" fillId="0" borderId="0" xfId="0" applyNumberFormat="1" applyFont="1" applyAlignment="1"/>
    <xf numFmtId="164" fontId="0" fillId="0" borderId="0" xfId="0" applyNumberFormat="1" applyFont="1" applyAlignment="1"/>
    <xf numFmtId="164" fontId="0" fillId="0" borderId="0" xfId="0" applyNumberFormat="1" applyFont="1" applyFill="1" applyBorder="1" applyAlignment="1"/>
    <xf numFmtId="0" fontId="0" fillId="0" borderId="0" xfId="0" applyFont="1" applyBorder="1" applyAlignment="1"/>
    <xf numFmtId="0" fontId="8" fillId="0" borderId="8" xfId="0" applyNumberFormat="1" applyFont="1" applyBorder="1" applyAlignment="1"/>
    <xf numFmtId="164" fontId="39" fillId="0" borderId="0" xfId="0" applyNumberFormat="1" applyFont="1" applyAlignment="1"/>
    <xf numFmtId="164" fontId="39" fillId="0" borderId="0" xfId="0" applyNumberFormat="1" applyFont="1" applyFill="1" applyBorder="1" applyAlignment="1"/>
    <xf numFmtId="0" fontId="8" fillId="0" borderId="0" xfId="0" applyNumberFormat="1" applyFont="1" applyBorder="1" applyAlignment="1"/>
    <xf numFmtId="0" fontId="39" fillId="0" borderId="0" xfId="0" applyFont="1" applyAlignment="1"/>
    <xf numFmtId="0" fontId="23" fillId="0" borderId="0" xfId="0" applyFont="1" applyAlignment="1"/>
    <xf numFmtId="0" fontId="24" fillId="0" borderId="0" xfId="0" applyFont="1" applyBorder="1" applyAlignment="1"/>
    <xf numFmtId="164" fontId="4" fillId="0" borderId="0" xfId="0" applyNumberFormat="1" applyFont="1" applyBorder="1" applyAlignment="1"/>
    <xf numFmtId="164" fontId="24" fillId="0" borderId="0" xfId="0" applyNumberFormat="1" applyFont="1" applyAlignment="1"/>
    <xf numFmtId="164" fontId="24" fillId="0" borderId="0" xfId="0" applyNumberFormat="1" applyFont="1" applyFill="1" applyBorder="1" applyAlignment="1"/>
    <xf numFmtId="0" fontId="24" fillId="0" borderId="0" xfId="0" applyFont="1" applyAlignment="1"/>
    <xf numFmtId="0" fontId="25" fillId="0" borderId="0" xfId="0" applyFont="1" applyFill="1" applyBorder="1" applyAlignment="1">
      <alignment horizontal="left"/>
    </xf>
    <xf numFmtId="0" fontId="24" fillId="0" borderId="1" xfId="0" applyFont="1" applyBorder="1" applyAlignment="1"/>
    <xf numFmtId="0" fontId="43" fillId="2" borderId="1" xfId="0" applyFont="1" applyFill="1" applyBorder="1" applyAlignment="1">
      <alignment horizontal="center" wrapText="1"/>
    </xf>
    <xf numFmtId="4" fontId="43" fillId="0" borderId="1" xfId="0" quotePrefix="1" applyNumberFormat="1" applyFont="1" applyFill="1" applyBorder="1" applyAlignment="1">
      <alignment horizontal="center" wrapText="1"/>
    </xf>
    <xf numFmtId="1" fontId="4" fillId="0" borderId="1" xfId="0" applyNumberFormat="1" applyFont="1" applyBorder="1" applyAlignment="1">
      <alignment horizontal="left"/>
    </xf>
    <xf numFmtId="164" fontId="24" fillId="0" borderId="1" xfId="0" applyNumberFormat="1" applyFont="1" applyBorder="1" applyAlignment="1"/>
    <xf numFmtId="164" fontId="24" fillId="0" borderId="11" xfId="0" applyNumberFormat="1" applyFont="1" applyBorder="1" applyAlignment="1"/>
    <xf numFmtId="0" fontId="37" fillId="0" borderId="0" xfId="0" applyFont="1" applyFill="1" applyBorder="1" applyAlignment="1">
      <alignment horizontal="left"/>
    </xf>
    <xf numFmtId="164" fontId="51" fillId="0" borderId="1" xfId="0" applyNumberFormat="1" applyFont="1" applyFill="1" applyBorder="1" applyAlignment="1">
      <alignment wrapText="1"/>
    </xf>
    <xf numFmtId="0" fontId="37" fillId="0" borderId="0" xfId="0" applyFont="1" applyAlignment="1">
      <alignment horizontal="left"/>
    </xf>
    <xf numFmtId="0" fontId="37" fillId="0" borderId="0" xfId="0" applyFont="1" applyAlignment="1">
      <alignment horizontal="center"/>
    </xf>
    <xf numFmtId="0" fontId="0" fillId="0" borderId="1" xfId="0" applyFont="1" applyBorder="1" applyAlignment="1"/>
    <xf numFmtId="0" fontId="6" fillId="0" borderId="2" xfId="0" applyFont="1" applyBorder="1" applyAlignment="1">
      <alignment horizontal="center" wrapText="1"/>
    </xf>
    <xf numFmtId="164" fontId="9" fillId="0" borderId="2" xfId="0" applyNumberFormat="1" applyFont="1" applyBorder="1" applyAlignment="1">
      <alignment horizontal="center" wrapText="1"/>
    </xf>
    <xf numFmtId="1" fontId="9" fillId="0" borderId="2"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0" xfId="0" applyNumberFormat="1" applyFont="1" applyFill="1" applyBorder="1" applyAlignment="1">
      <alignment horizontal="center" wrapText="1"/>
    </xf>
    <xf numFmtId="0" fontId="8" fillId="10" borderId="6" xfId="0" applyFont="1" applyFill="1" applyBorder="1" applyAlignment="1">
      <alignment wrapText="1"/>
    </xf>
    <xf numFmtId="0" fontId="8" fillId="0" borderId="0" xfId="0" applyFont="1" applyFill="1" applyBorder="1" applyAlignment="1">
      <alignment wrapText="1"/>
    </xf>
    <xf numFmtId="164" fontId="0" fillId="11" borderId="15" xfId="0" applyNumberFormat="1" applyFont="1" applyFill="1" applyBorder="1" applyAlignment="1"/>
    <xf numFmtId="164" fontId="8" fillId="0" borderId="0" xfId="0" applyNumberFormat="1" applyFont="1" applyFill="1" applyBorder="1" applyAlignment="1">
      <alignment horizontal="right"/>
    </xf>
    <xf numFmtId="164" fontId="9" fillId="0" borderId="0" xfId="0" applyNumberFormat="1" applyFont="1" applyFill="1" applyBorder="1" applyAlignment="1">
      <alignment horizontal="right" wrapText="1"/>
    </xf>
    <xf numFmtId="0" fontId="72" fillId="0" borderId="23" xfId="0" applyFont="1" applyFill="1" applyBorder="1" applyAlignment="1">
      <alignment wrapText="1"/>
    </xf>
    <xf numFmtId="164" fontId="35" fillId="0" borderId="0" xfId="0" applyNumberFormat="1" applyFont="1" applyFill="1" applyBorder="1" applyAlignment="1">
      <alignment horizontal="right" wrapText="1"/>
    </xf>
    <xf numFmtId="0" fontId="9" fillId="0" borderId="2" xfId="0" applyFont="1" applyFill="1" applyBorder="1" applyAlignment="1">
      <alignment wrapText="1"/>
    </xf>
    <xf numFmtId="0" fontId="27" fillId="0" borderId="2" xfId="0" applyFont="1" applyBorder="1" applyAlignment="1">
      <alignment horizontal="center" wrapText="1"/>
    </xf>
    <xf numFmtId="164" fontId="9" fillId="0" borderId="2" xfId="0" applyNumberFormat="1" applyFont="1" applyFill="1" applyBorder="1" applyAlignment="1">
      <alignment horizontal="center"/>
    </xf>
    <xf numFmtId="164" fontId="52" fillId="0" borderId="0" xfId="0" applyNumberFormat="1" applyFont="1" applyFill="1" applyBorder="1" applyAlignment="1">
      <alignment horizontal="right"/>
    </xf>
    <xf numFmtId="164" fontId="27" fillId="0" borderId="0" xfId="0" applyNumberFormat="1" applyFont="1" applyFill="1" applyBorder="1" applyAlignment="1">
      <alignment horizontal="right" wrapText="1"/>
    </xf>
    <xf numFmtId="164" fontId="52" fillId="0" borderId="0" xfId="0" applyNumberFormat="1" applyFont="1" applyFill="1" applyBorder="1" applyAlignment="1">
      <alignment horizontal="right" wrapText="1"/>
    </xf>
    <xf numFmtId="164" fontId="33" fillId="0" borderId="0" xfId="0" applyNumberFormat="1" applyFont="1" applyFill="1" applyBorder="1" applyAlignment="1">
      <alignment horizontal="right"/>
    </xf>
    <xf numFmtId="0" fontId="73" fillId="0" borderId="0" xfId="0" applyFont="1" applyAlignment="1">
      <alignment wrapText="1"/>
    </xf>
    <xf numFmtId="164" fontId="9" fillId="0" borderId="1" xfId="0" applyNumberFormat="1" applyFont="1" applyBorder="1" applyAlignment="1"/>
    <xf numFmtId="0" fontId="0" fillId="0" borderId="0" xfId="0" applyFont="1" applyAlignment="1">
      <alignment horizontal="center" wrapText="1"/>
    </xf>
    <xf numFmtId="164" fontId="6" fillId="0" borderId="0" xfId="0" applyNumberFormat="1" applyFont="1" applyFill="1" applyBorder="1" applyAlignment="1">
      <alignment horizontal="right" wrapText="1"/>
    </xf>
    <xf numFmtId="0" fontId="71" fillId="0" borderId="1" xfId="0" applyFont="1" applyBorder="1" applyAlignment="1">
      <alignment horizontal="left"/>
    </xf>
    <xf numFmtId="0" fontId="6" fillId="0" borderId="0" xfId="0" applyFont="1" applyFill="1" applyBorder="1" applyAlignment="1">
      <alignment wrapText="1"/>
    </xf>
    <xf numFmtId="0" fontId="51" fillId="0" borderId="1" xfId="0" applyFont="1" applyBorder="1" applyAlignment="1"/>
    <xf numFmtId="0" fontId="10" fillId="0" borderId="13"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164" fontId="10" fillId="0" borderId="0" xfId="0" applyNumberFormat="1" applyFont="1" applyFill="1" applyBorder="1" applyAlignment="1">
      <alignment horizontal="left" wrapText="1"/>
    </xf>
    <xf numFmtId="0" fontId="43" fillId="0" borderId="0" xfId="0" applyFont="1" applyFill="1" applyBorder="1" applyAlignment="1">
      <alignment wrapText="1"/>
    </xf>
    <xf numFmtId="164" fontId="8" fillId="0" borderId="0" xfId="0" applyNumberFormat="1" applyFont="1" applyBorder="1" applyAlignment="1"/>
    <xf numFmtId="0" fontId="43" fillId="0" borderId="0" xfId="0" applyFont="1" applyBorder="1" applyAlignment="1">
      <alignment wrapText="1"/>
    </xf>
    <xf numFmtId="0" fontId="0" fillId="0" borderId="0" xfId="0" applyFont="1" applyFill="1" applyAlignment="1"/>
    <xf numFmtId="0" fontId="5" fillId="0" borderId="0" xfId="0" applyFont="1" applyAlignment="1"/>
    <xf numFmtId="0" fontId="9" fillId="0" borderId="1" xfId="0" applyFont="1" applyFill="1" applyBorder="1" applyAlignment="1">
      <alignment horizontal="left" wrapText="1"/>
    </xf>
    <xf numFmtId="164" fontId="27" fillId="2" borderId="1" xfId="0" applyNumberFormat="1" applyFont="1" applyFill="1" applyBorder="1" applyAlignment="1">
      <alignment horizontal="right" wrapText="1"/>
    </xf>
    <xf numFmtId="0" fontId="27" fillId="2" borderId="1" xfId="0" applyFont="1" applyFill="1" applyBorder="1" applyAlignment="1">
      <alignment horizontal="left" wrapText="1"/>
    </xf>
    <xf numFmtId="164" fontId="75" fillId="2" borderId="0" xfId="0" applyNumberFormat="1" applyFont="1" applyFill="1" applyBorder="1" applyAlignment="1">
      <alignment horizontal="center" wrapText="1"/>
    </xf>
    <xf numFmtId="0" fontId="4" fillId="2" borderId="0" xfId="0" applyFont="1" applyFill="1" applyBorder="1" applyAlignment="1">
      <alignment wrapText="1"/>
    </xf>
    <xf numFmtId="0" fontId="4" fillId="2" borderId="1" xfId="0" applyFont="1" applyFill="1" applyBorder="1" applyAlignment="1">
      <alignment horizontal="left" wrapText="1"/>
    </xf>
    <xf numFmtId="0" fontId="0" fillId="2" borderId="0" xfId="0" applyFont="1" applyFill="1" applyAlignment="1">
      <alignment wrapText="1"/>
    </xf>
    <xf numFmtId="0" fontId="43" fillId="0" borderId="0" xfId="0" applyFont="1" applyAlignment="1">
      <alignment horizontal="left"/>
    </xf>
    <xf numFmtId="0" fontId="35" fillId="6" borderId="1" xfId="0" applyFont="1" applyFill="1" applyBorder="1" applyAlignment="1">
      <alignment horizontal="center"/>
    </xf>
    <xf numFmtId="0" fontId="18" fillId="6" borderId="1" xfId="0" applyFont="1" applyFill="1" applyBorder="1" applyAlignment="1">
      <alignment horizontal="center"/>
    </xf>
    <xf numFmtId="0" fontId="17" fillId="7" borderId="1" xfId="0" applyFont="1" applyFill="1" applyBorder="1" applyAlignment="1">
      <alignment horizontal="center" vertical="center"/>
    </xf>
    <xf numFmtId="0" fontId="8" fillId="6" borderId="10" xfId="0" applyFont="1" applyFill="1" applyBorder="1" applyAlignment="1">
      <alignment horizontal="center" vertical="center"/>
    </xf>
    <xf numFmtId="0" fontId="16" fillId="7" borderId="1" xfId="0" applyFont="1" applyFill="1" applyBorder="1" applyAlignment="1">
      <alignment horizontal="center" vertical="center" wrapText="1"/>
    </xf>
    <xf numFmtId="0" fontId="12" fillId="5" borderId="0" xfId="0" applyFont="1" applyFill="1" applyBorder="1" applyAlignment="1">
      <alignment horizontal="center" vertical="top" wrapText="1"/>
    </xf>
    <xf numFmtId="0" fontId="15" fillId="5" borderId="0"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14" fillId="5" borderId="0" xfId="0" applyFont="1" applyFill="1" applyBorder="1" applyAlignment="1">
      <alignment horizontal="center" vertical="center"/>
    </xf>
    <xf numFmtId="0" fontId="16"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6" fillId="11" borderId="13" xfId="0" applyFont="1" applyFill="1" applyBorder="1" applyAlignment="1">
      <alignment horizontal="left" wrapText="1"/>
    </xf>
    <xf numFmtId="0" fontId="6" fillId="11" borderId="14" xfId="0" applyFont="1" applyFill="1" applyBorder="1" applyAlignment="1">
      <alignment horizontal="left" wrapText="1"/>
    </xf>
    <xf numFmtId="0" fontId="6" fillId="11" borderId="15" xfId="0" applyFont="1" applyFill="1" applyBorder="1" applyAlignment="1">
      <alignment horizontal="left" wrapText="1"/>
    </xf>
    <xf numFmtId="0" fontId="6" fillId="11" borderId="11" xfId="0" applyFont="1" applyFill="1" applyBorder="1" applyAlignment="1">
      <alignment horizontal="left" wrapText="1"/>
    </xf>
    <xf numFmtId="0" fontId="6" fillId="11" borderId="12" xfId="0" applyFont="1" applyFill="1" applyBorder="1" applyAlignment="1">
      <alignment horizontal="left" wrapText="1"/>
    </xf>
    <xf numFmtId="0" fontId="6" fillId="11" borderId="6" xfId="0" applyFont="1" applyFill="1" applyBorder="1" applyAlignment="1">
      <alignment horizontal="left" wrapText="1"/>
    </xf>
    <xf numFmtId="0" fontId="39" fillId="0" borderId="0" xfId="0" applyFont="1" applyFill="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26" fillId="10" borderId="11" xfId="0" applyFont="1" applyFill="1" applyBorder="1" applyAlignment="1">
      <alignment horizontal="center"/>
    </xf>
    <xf numFmtId="0" fontId="26" fillId="10" borderId="12" xfId="0" applyFont="1" applyFill="1" applyBorder="1" applyAlignment="1">
      <alignment horizontal="center"/>
    </xf>
    <xf numFmtId="0" fontId="42" fillId="0" borderId="0" xfId="0" applyFont="1" applyAlignment="1">
      <alignment horizontal="left" vertical="top" wrapText="1"/>
    </xf>
    <xf numFmtId="0" fontId="42" fillId="0" borderId="0" xfId="0" applyFont="1" applyAlignment="1">
      <alignment horizontal="left" vertical="top"/>
    </xf>
    <xf numFmtId="0" fontId="37" fillId="0" borderId="0" xfId="0" applyFont="1" applyAlignment="1">
      <alignment horizontal="left" vertical="top" wrapText="1"/>
    </xf>
    <xf numFmtId="0" fontId="37" fillId="0" borderId="0" xfId="0" applyFont="1" applyAlignment="1">
      <alignment horizontal="left" vertical="top"/>
    </xf>
    <xf numFmtId="0" fontId="12"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24" fillId="11" borderId="11" xfId="0" applyFont="1" applyFill="1" applyBorder="1" applyAlignment="1">
      <alignment horizontal="left" vertical="top" wrapText="1"/>
    </xf>
    <xf numFmtId="0" fontId="24" fillId="11" borderId="12" xfId="0" applyFont="1" applyFill="1" applyBorder="1" applyAlignment="1">
      <alignment horizontal="left" vertical="top" wrapText="1"/>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0" fontId="26" fillId="10" borderId="11"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43" fillId="0" borderId="1" xfId="0" applyFont="1" applyBorder="1" applyAlignment="1">
      <alignment horizontal="left" wrapText="1"/>
    </xf>
    <xf numFmtId="0" fontId="10"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6" xfId="0" applyFont="1" applyFill="1" applyBorder="1" applyAlignment="1">
      <alignment horizontal="left" vertical="top" wrapText="1"/>
    </xf>
    <xf numFmtId="0" fontId="6" fillId="8" borderId="11" xfId="0" applyFont="1" applyFill="1" applyBorder="1" applyAlignment="1">
      <alignment horizontal="left" wrapText="1"/>
    </xf>
    <xf numFmtId="0" fontId="6" fillId="8" borderId="12" xfId="0" applyFont="1" applyFill="1" applyBorder="1" applyAlignment="1">
      <alignment horizontal="left" wrapText="1"/>
    </xf>
    <xf numFmtId="0" fontId="26"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164" fontId="43" fillId="2" borderId="2" xfId="4" applyNumberFormat="1" applyFont="1" applyFill="1" applyBorder="1" applyAlignment="1">
      <alignment horizontal="left" wrapText="1"/>
    </xf>
    <xf numFmtId="164" fontId="43" fillId="2" borderId="7" xfId="4" applyNumberFormat="1" applyFont="1" applyFill="1" applyBorder="1" applyAlignment="1">
      <alignment horizontal="left" wrapText="1"/>
    </xf>
    <xf numFmtId="0" fontId="1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xf numFmtId="0" fontId="12" fillId="10" borderId="0" xfId="0" applyFont="1" applyFill="1" applyBorder="1" applyAlignment="1">
      <alignment horizontal="center" wrapText="1"/>
    </xf>
    <xf numFmtId="0" fontId="13" fillId="10" borderId="0" xfId="0" applyFont="1" applyFill="1" applyBorder="1" applyAlignment="1">
      <alignment horizontal="center" wrapText="1"/>
    </xf>
    <xf numFmtId="0" fontId="24" fillId="11" borderId="11" xfId="0" applyFont="1" applyFill="1" applyBorder="1" applyAlignment="1">
      <alignment horizontal="left" wrapText="1"/>
    </xf>
    <xf numFmtId="0" fontId="24" fillId="11" borderId="12" xfId="0" applyFont="1" applyFill="1" applyBorder="1"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37" fillId="0" borderId="0" xfId="0" applyFont="1" applyAlignment="1">
      <alignment horizontal="left" wrapText="1"/>
    </xf>
    <xf numFmtId="0" fontId="37" fillId="0" borderId="0" xfId="0" applyFont="1" applyAlignment="1">
      <alignment horizontal="left"/>
    </xf>
    <xf numFmtId="0" fontId="26" fillId="4" borderId="11" xfId="0" applyFont="1" applyFill="1" applyBorder="1" applyAlignment="1">
      <alignment horizontal="center" wrapText="1"/>
    </xf>
    <xf numFmtId="0" fontId="32" fillId="4" borderId="12" xfId="0" applyFont="1" applyFill="1" applyBorder="1" applyAlignment="1">
      <alignment horizontal="center" wrapText="1"/>
    </xf>
    <xf numFmtId="0" fontId="26" fillId="5" borderId="11" xfId="0" applyFont="1" applyFill="1" applyBorder="1" applyAlignment="1">
      <alignment horizontal="center"/>
    </xf>
    <xf numFmtId="0" fontId="26" fillId="5" borderId="12" xfId="0" applyFont="1" applyFill="1" applyBorder="1" applyAlignment="1">
      <alignment horizontal="center"/>
    </xf>
    <xf numFmtId="0" fontId="26" fillId="10" borderId="11" xfId="0" applyFont="1" applyFill="1" applyBorder="1" applyAlignment="1">
      <alignment horizontal="center" wrapText="1"/>
    </xf>
    <xf numFmtId="0" fontId="32" fillId="10" borderId="12" xfId="0" applyFont="1" applyFill="1" applyBorder="1" applyAlignment="1">
      <alignment horizontal="center" wrapText="1"/>
    </xf>
    <xf numFmtId="0" fontId="9" fillId="8" borderId="11" xfId="0" applyFont="1" applyFill="1" applyBorder="1" applyAlignment="1">
      <alignment horizontal="left" wrapText="1"/>
    </xf>
    <xf numFmtId="0" fontId="9" fillId="8" borderId="12" xfId="0" applyFont="1" applyFill="1" applyBorder="1" applyAlignment="1">
      <alignment horizontal="left" wrapText="1"/>
    </xf>
    <xf numFmtId="0" fontId="72" fillId="0" borderId="23" xfId="0" applyFont="1" applyFill="1" applyBorder="1" applyAlignment="1">
      <alignment horizontal="left" wrapText="1"/>
    </xf>
    <xf numFmtId="0" fontId="72" fillId="0" borderId="15" xfId="0" applyFont="1" applyFill="1" applyBorder="1" applyAlignment="1">
      <alignment horizontal="left" wrapText="1"/>
    </xf>
    <xf numFmtId="0" fontId="9" fillId="8" borderId="11" xfId="0" applyFont="1" applyFill="1" applyBorder="1" applyAlignment="1">
      <alignment horizontal="left"/>
    </xf>
    <xf numFmtId="0" fontId="9" fillId="8" borderId="12" xfId="0" applyFont="1" applyFill="1" applyBorder="1" applyAlignment="1">
      <alignment horizontal="left"/>
    </xf>
    <xf numFmtId="0" fontId="10" fillId="9" borderId="11" xfId="0" applyFont="1" applyFill="1" applyBorder="1" applyAlignment="1">
      <alignment horizontal="left" wrapText="1"/>
    </xf>
    <xf numFmtId="0" fontId="10" fillId="9" borderId="12" xfId="0" applyFont="1" applyFill="1" applyBorder="1" applyAlignment="1">
      <alignment horizontal="left" wrapText="1"/>
    </xf>
    <xf numFmtId="0" fontId="10" fillId="9" borderId="6" xfId="0" applyFont="1" applyFill="1" applyBorder="1" applyAlignment="1">
      <alignment horizontal="left" wrapText="1"/>
    </xf>
    <xf numFmtId="164" fontId="43" fillId="2" borderId="1" xfId="4" applyNumberFormat="1" applyFont="1" applyFill="1" applyBorder="1" applyAlignment="1">
      <alignment horizontal="left" wrapText="1"/>
    </xf>
    <xf numFmtId="0" fontId="0" fillId="0" borderId="0" xfId="0" applyFont="1" applyBorder="1" applyAlignment="1">
      <alignment wrapText="1"/>
    </xf>
    <xf numFmtId="164" fontId="8" fillId="0" borderId="0" xfId="0" applyNumberFormat="1" applyFont="1" applyBorder="1" applyAlignment="1">
      <alignment wrapText="1"/>
    </xf>
    <xf numFmtId="0" fontId="8" fillId="0" borderId="0" xfId="0" applyNumberFormat="1" applyFont="1" applyBorder="1" applyAlignment="1">
      <alignment horizontal="left" wrapText="1"/>
    </xf>
    <xf numFmtId="164" fontId="0" fillId="0" borderId="0" xfId="0" applyNumberFormat="1" applyFont="1" applyBorder="1" applyAlignment="1">
      <alignment horizontal="center" wrapText="1"/>
    </xf>
    <xf numFmtId="164" fontId="0" fillId="0" borderId="0" xfId="0" applyNumberFormat="1" applyFont="1" applyBorder="1" applyAlignment="1">
      <alignment horizontal="right" wrapText="1"/>
    </xf>
    <xf numFmtId="0" fontId="0" fillId="0" borderId="2" xfId="0" applyFont="1" applyBorder="1" applyAlignment="1">
      <alignment horizontal="center" wrapText="1"/>
    </xf>
    <xf numFmtId="164" fontId="9" fillId="0" borderId="0" xfId="0" applyNumberFormat="1" applyFont="1" applyFill="1" applyAlignment="1">
      <alignment wrapText="1"/>
    </xf>
    <xf numFmtId="164" fontId="0" fillId="0" borderId="0" xfId="0" applyNumberFormat="1" applyFont="1" applyFill="1" applyAlignment="1">
      <alignment wrapText="1"/>
    </xf>
    <xf numFmtId="164" fontId="74" fillId="0" borderId="0" xfId="0" applyNumberFormat="1" applyFont="1" applyFill="1" applyAlignment="1">
      <alignment horizontal="left" wrapText="1"/>
    </xf>
    <xf numFmtId="0" fontId="0" fillId="0" borderId="0" xfId="0" applyNumberFormat="1" applyFont="1" applyAlignment="1">
      <alignment horizontal="center"/>
    </xf>
    <xf numFmtId="0" fontId="0" fillId="0" borderId="0" xfId="0" applyNumberFormat="1" applyFont="1" applyBorder="1" applyAlignment="1">
      <alignment horizontal="center"/>
    </xf>
    <xf numFmtId="0" fontId="24" fillId="0" borderId="0" xfId="0" applyNumberFormat="1" applyFont="1" applyBorder="1" applyAlignment="1">
      <alignment horizontal="center"/>
    </xf>
    <xf numFmtId="0" fontId="24" fillId="0" borderId="0" xfId="0" applyNumberFormat="1" applyFont="1" applyAlignment="1">
      <alignment horizontal="center"/>
    </xf>
    <xf numFmtId="0" fontId="37" fillId="0" borderId="0" xfId="0" applyNumberFormat="1" applyFont="1" applyAlignment="1">
      <alignment horizontal="center" vertical="top"/>
    </xf>
    <xf numFmtId="0" fontId="6" fillId="0" borderId="2" xfId="0" applyNumberFormat="1" applyFont="1" applyBorder="1" applyAlignment="1">
      <alignment horizontal="center" vertical="center" wrapText="1"/>
    </xf>
    <xf numFmtId="0" fontId="0" fillId="0" borderId="1" xfId="0" applyNumberFormat="1" applyFont="1" applyBorder="1" applyAlignment="1">
      <alignment horizontal="center"/>
    </xf>
    <xf numFmtId="0" fontId="8" fillId="0" borderId="1" xfId="0" applyNumberFormat="1" applyFont="1" applyBorder="1" applyAlignment="1">
      <alignment horizontal="center" wrapText="1"/>
    </xf>
    <xf numFmtId="0" fontId="8" fillId="0" borderId="2" xfId="0" applyNumberFormat="1" applyFont="1" applyFill="1" applyBorder="1" applyAlignment="1">
      <alignment horizontal="center" wrapText="1"/>
    </xf>
    <xf numFmtId="0" fontId="8" fillId="0" borderId="1" xfId="0" applyNumberFormat="1" applyFont="1" applyFill="1" applyBorder="1" applyAlignment="1">
      <alignment horizontal="center" wrapText="1"/>
    </xf>
    <xf numFmtId="0" fontId="8" fillId="12" borderId="1" xfId="0" applyNumberFormat="1" applyFont="1" applyFill="1" applyBorder="1" applyAlignment="1">
      <alignment horizontal="center" wrapText="1"/>
    </xf>
    <xf numFmtId="0" fontId="8" fillId="0" borderId="2" xfId="0" applyNumberFormat="1" applyFont="1" applyBorder="1" applyAlignment="1">
      <alignment horizontal="center" wrapText="1"/>
    </xf>
    <xf numFmtId="0" fontId="8" fillId="0" borderId="7" xfId="0" applyNumberFormat="1" applyFont="1" applyBorder="1" applyAlignment="1">
      <alignment horizontal="center" wrapText="1"/>
    </xf>
    <xf numFmtId="0" fontId="35" fillId="0" borderId="1" xfId="0" applyNumberFormat="1" applyFont="1" applyBorder="1" applyAlignment="1">
      <alignment horizontal="center" wrapText="1"/>
    </xf>
    <xf numFmtId="0" fontId="8" fillId="2" borderId="1" xfId="0" applyNumberFormat="1" applyFont="1" applyFill="1" applyBorder="1" applyAlignment="1">
      <alignment horizontal="center" wrapText="1"/>
    </xf>
    <xf numFmtId="0" fontId="27" fillId="0" borderId="2" xfId="0" applyNumberFormat="1" applyFont="1" applyBorder="1" applyAlignment="1">
      <alignment horizontal="center" vertical="center" wrapText="1"/>
    </xf>
    <xf numFmtId="0" fontId="0" fillId="0" borderId="7" xfId="0" applyNumberFormat="1" applyFont="1" applyFill="1" applyBorder="1" applyAlignment="1">
      <alignment horizontal="center"/>
    </xf>
    <xf numFmtId="0" fontId="0" fillId="0" borderId="1" xfId="0" applyNumberFormat="1" applyFont="1" applyFill="1" applyBorder="1" applyAlignment="1">
      <alignment horizontal="center"/>
    </xf>
    <xf numFmtId="0" fontId="52" fillId="0" borderId="1" xfId="0" applyNumberFormat="1" applyFont="1" applyFill="1" applyBorder="1" applyAlignment="1">
      <alignment horizontal="center" wrapText="1"/>
    </xf>
    <xf numFmtId="0" fontId="52" fillId="0" borderId="2" xfId="0" applyNumberFormat="1" applyFont="1" applyBorder="1" applyAlignment="1">
      <alignment horizontal="center" wrapText="1"/>
    </xf>
    <xf numFmtId="0" fontId="8" fillId="0" borderId="1" xfId="0" applyNumberFormat="1" applyFont="1" applyFill="1" applyBorder="1" applyAlignment="1">
      <alignment horizontal="center"/>
    </xf>
    <xf numFmtId="0" fontId="8" fillId="0" borderId="2" xfId="0" applyNumberFormat="1" applyFont="1" applyFill="1" applyBorder="1" applyAlignment="1">
      <alignment horizontal="center"/>
    </xf>
    <xf numFmtId="0" fontId="0" fillId="0" borderId="2" xfId="0" applyNumberFormat="1" applyFont="1" applyFill="1" applyBorder="1" applyAlignment="1">
      <alignment horizontal="center"/>
    </xf>
    <xf numFmtId="0" fontId="52" fillId="2" borderId="1" xfId="0" applyNumberFormat="1" applyFont="1" applyFill="1" applyBorder="1" applyAlignment="1">
      <alignment horizontal="center" wrapText="1"/>
    </xf>
    <xf numFmtId="0" fontId="8" fillId="0" borderId="1" xfId="0" applyNumberFormat="1" applyFont="1" applyBorder="1" applyAlignment="1">
      <alignment horizontal="center"/>
    </xf>
    <xf numFmtId="0" fontId="0" fillId="0" borderId="7" xfId="0" applyNumberFormat="1" applyFont="1" applyBorder="1" applyAlignment="1">
      <alignment horizontal="center" wrapText="1"/>
    </xf>
    <xf numFmtId="0" fontId="0" fillId="2" borderId="7" xfId="0" applyNumberFormat="1" applyFont="1" applyFill="1" applyBorder="1" applyAlignment="1">
      <alignment horizontal="center"/>
    </xf>
    <xf numFmtId="0" fontId="0" fillId="2" borderId="1" xfId="0" applyNumberFormat="1" applyFont="1" applyFill="1" applyBorder="1" applyAlignment="1">
      <alignment horizontal="center"/>
    </xf>
    <xf numFmtId="0" fontId="0" fillId="2" borderId="2" xfId="0" applyNumberFormat="1" applyFont="1" applyFill="1" applyBorder="1" applyAlignment="1">
      <alignment horizontal="center"/>
    </xf>
    <xf numFmtId="0" fontId="27" fillId="0" borderId="1" xfId="0" applyNumberFormat="1" applyFont="1" applyBorder="1" applyAlignment="1">
      <alignment horizontal="center" wrapText="1"/>
    </xf>
    <xf numFmtId="0" fontId="10" fillId="0" borderId="0" xfId="0" applyNumberFormat="1" applyFont="1" applyFill="1" applyBorder="1" applyAlignment="1">
      <alignment horizontal="center" vertical="top" wrapText="1"/>
    </xf>
    <xf numFmtId="0" fontId="0" fillId="0" borderId="0" xfId="0" applyNumberFormat="1" applyFont="1" applyBorder="1" applyAlignment="1">
      <alignment horizontal="center" wrapText="1"/>
    </xf>
    <xf numFmtId="164" fontId="6" fillId="0" borderId="0" xfId="0" applyNumberFormat="1" applyFont="1" applyFill="1" applyAlignment="1">
      <alignment wrapText="1"/>
    </xf>
    <xf numFmtId="164" fontId="24" fillId="0" borderId="0" xfId="0" applyNumberFormat="1" applyFont="1" applyFill="1" applyAlignment="1">
      <alignment wrapText="1"/>
    </xf>
    <xf numFmtId="164" fontId="0" fillId="0" borderId="0" xfId="0" applyNumberFormat="1" applyFont="1" applyFill="1"/>
    <xf numFmtId="164" fontId="8" fillId="0" borderId="0" xfId="0" applyNumberFormat="1" applyFont="1" applyFill="1" applyAlignment="1">
      <alignment wrapText="1"/>
    </xf>
    <xf numFmtId="164" fontId="9" fillId="0" borderId="0" xfId="0" applyNumberFormat="1" applyFont="1" applyFill="1" applyAlignment="1">
      <alignment vertical="center"/>
    </xf>
    <xf numFmtId="164" fontId="7" fillId="0" borderId="0" xfId="0" applyNumberFormat="1" applyFont="1" applyFill="1" applyAlignment="1"/>
    <xf numFmtId="164" fontId="7" fillId="0" borderId="0" xfId="0" applyNumberFormat="1" applyFont="1" applyFill="1" applyAlignment="1">
      <alignment horizontal="center" vertical="center" wrapText="1"/>
    </xf>
    <xf numFmtId="164" fontId="5" fillId="0" borderId="0" xfId="0" applyNumberFormat="1" applyFont="1" applyFill="1" applyAlignment="1">
      <alignment wrapText="1"/>
    </xf>
  </cellXfs>
  <cellStyles count="11">
    <cellStyle name="Euro" xfId="5"/>
    <cellStyle name="Monétaire" xfId="4" builtinId="4"/>
    <cellStyle name="Monétaire 2" xfId="2"/>
    <cellStyle name="Monétaire 2 2" xfId="6"/>
    <cellStyle name="Monétaire 2 2 2" xfId="10"/>
    <cellStyle name="Monétaire 2 3" xfId="8"/>
    <cellStyle name="Monétaire 3" xfId="9"/>
    <cellStyle name="Normal" xfId="0" builtinId="0"/>
    <cellStyle name="Normal 2" xfId="1"/>
    <cellStyle name="Normal 2 2" xfId="7"/>
    <cellStyle name="Normal 3" xfId="3"/>
  </cellStyles>
  <dxfs count="0"/>
  <tableStyles count="0" defaultTableStyle="TableStyleMedium9" defaultPivotStyle="PivotStyleLight16"/>
  <colors>
    <mruColors>
      <color rgb="FF006F80"/>
      <color rgb="FFE35487"/>
      <color rgb="FF01A87A"/>
      <color rgb="FFDDD9C4"/>
      <color rgb="FFFFCC00"/>
      <color rgb="FF00CC66"/>
      <color rgb="FFBCCFE6"/>
      <color rgb="FFFC9AE0"/>
      <color rgb="FF99FF99"/>
      <color rgb="FFC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19"/>
  <sheetViews>
    <sheetView topLeftCell="A7" zoomScaleNormal="100" workbookViewId="0">
      <selection activeCell="H10" sqref="H10"/>
    </sheetView>
  </sheetViews>
  <sheetFormatPr baseColWidth="10" defaultColWidth="11.42578125" defaultRowHeight="15" x14ac:dyDescent="0.25"/>
  <cols>
    <col min="1" max="1" width="14.7109375" style="5" customWidth="1"/>
    <col min="2" max="2" width="26" style="5" customWidth="1"/>
    <col min="3" max="3" width="24.5703125" style="5" customWidth="1"/>
    <col min="4" max="4" width="0.140625" style="5" customWidth="1"/>
    <col min="5" max="5" width="10" style="5" customWidth="1"/>
    <col min="6" max="16384" width="11.42578125" style="5"/>
  </cols>
  <sheetData>
    <row r="2" spans="1:6" ht="40.5" customHeight="1" x14ac:dyDescent="0.25">
      <c r="A2" s="388" t="s">
        <v>80</v>
      </c>
      <c r="B2" s="389"/>
      <c r="C2" s="389"/>
      <c r="D2" s="389"/>
      <c r="E2" s="389"/>
      <c r="F2" s="389"/>
    </row>
    <row r="3" spans="1:6" ht="6" customHeight="1" x14ac:dyDescent="0.25">
      <c r="B3" s="33"/>
      <c r="C3" s="33"/>
    </row>
    <row r="4" spans="1:6" ht="18.75" x14ac:dyDescent="0.25">
      <c r="A4" s="391" t="s">
        <v>31</v>
      </c>
      <c r="B4" s="391"/>
      <c r="C4" s="391"/>
      <c r="D4" s="391"/>
      <c r="E4" s="391"/>
      <c r="F4" s="391"/>
    </row>
    <row r="5" spans="1:6" ht="9.75" customHeight="1" x14ac:dyDescent="0.25"/>
    <row r="6" spans="1:6" ht="41.25" customHeight="1" x14ac:dyDescent="0.25">
      <c r="A6" s="392" t="s">
        <v>30</v>
      </c>
      <c r="B6" s="392"/>
      <c r="C6" s="387" t="s">
        <v>41</v>
      </c>
      <c r="D6" s="387"/>
      <c r="E6" s="387"/>
      <c r="F6" s="387"/>
    </row>
    <row r="7" spans="1:6" ht="26.25" customHeight="1" x14ac:dyDescent="0.25">
      <c r="A7" s="393" t="s">
        <v>29</v>
      </c>
      <c r="B7" s="393"/>
      <c r="C7" s="385" t="s">
        <v>28</v>
      </c>
      <c r="D7" s="385"/>
      <c r="E7" s="385"/>
      <c r="F7" s="385"/>
    </row>
    <row r="8" spans="1:6" ht="24" customHeight="1" x14ac:dyDescent="0.25">
      <c r="A8" s="393" t="s">
        <v>42</v>
      </c>
      <c r="B8" s="393"/>
      <c r="C8" s="385" t="s">
        <v>28</v>
      </c>
      <c r="D8" s="385"/>
      <c r="E8" s="385"/>
      <c r="F8" s="385"/>
    </row>
    <row r="9" spans="1:6" ht="59.25" customHeight="1" x14ac:dyDescent="0.25">
      <c r="A9" s="394" t="s">
        <v>79</v>
      </c>
      <c r="B9" s="394"/>
      <c r="C9" s="385" t="s">
        <v>28</v>
      </c>
      <c r="D9" s="385"/>
      <c r="E9" s="385"/>
      <c r="F9" s="385"/>
    </row>
    <row r="10" spans="1:6" ht="42" customHeight="1" x14ac:dyDescent="0.25">
      <c r="A10" s="394" t="s">
        <v>54</v>
      </c>
      <c r="B10" s="394"/>
      <c r="C10" s="385" t="s">
        <v>28</v>
      </c>
      <c r="D10" s="385"/>
      <c r="E10" s="385"/>
      <c r="F10" s="385"/>
    </row>
    <row r="11" spans="1:6" ht="38.25" customHeight="1" x14ac:dyDescent="0.25">
      <c r="A11" s="394" t="s">
        <v>59</v>
      </c>
      <c r="B11" s="394"/>
      <c r="C11" s="385" t="s">
        <v>28</v>
      </c>
      <c r="D11" s="385"/>
      <c r="E11" s="385"/>
      <c r="F11" s="385"/>
    </row>
    <row r="12" spans="1:6" ht="60.75" customHeight="1" x14ac:dyDescent="0.25">
      <c r="A12" s="394" t="s">
        <v>60</v>
      </c>
      <c r="B12" s="394"/>
      <c r="C12" s="385" t="s">
        <v>27</v>
      </c>
      <c r="D12" s="385"/>
      <c r="E12" s="385"/>
      <c r="F12" s="385"/>
    </row>
    <row r="13" spans="1:6" ht="29.25" customHeight="1" x14ac:dyDescent="0.25">
      <c r="A13" s="394" t="s">
        <v>43</v>
      </c>
      <c r="B13" s="394"/>
      <c r="C13" s="385" t="s">
        <v>27</v>
      </c>
      <c r="D13" s="385"/>
      <c r="E13" s="385"/>
      <c r="F13" s="385"/>
    </row>
    <row r="14" spans="1:6" ht="23.25" customHeight="1" x14ac:dyDescent="0.25">
      <c r="A14" s="386" t="s">
        <v>61</v>
      </c>
      <c r="B14" s="386"/>
      <c r="C14" s="386"/>
      <c r="D14" s="386"/>
      <c r="E14" s="386"/>
      <c r="F14" s="386"/>
    </row>
    <row r="15" spans="1:6" ht="16.5" customHeight="1" x14ac:dyDescent="0.25"/>
    <row r="16" spans="1:6" ht="27.75" customHeight="1" x14ac:dyDescent="0.25">
      <c r="A16" s="390" t="s">
        <v>44</v>
      </c>
      <c r="B16" s="390"/>
      <c r="C16" s="390"/>
      <c r="D16" s="390"/>
      <c r="E16" s="390"/>
      <c r="F16" s="390"/>
    </row>
    <row r="17" spans="1:6" x14ac:dyDescent="0.25">
      <c r="A17" s="384" t="s">
        <v>45</v>
      </c>
      <c r="B17" s="384"/>
      <c r="C17" s="384" t="s">
        <v>46</v>
      </c>
      <c r="D17" s="384"/>
      <c r="E17" s="384"/>
      <c r="F17" s="384"/>
    </row>
    <row r="18" spans="1:6" x14ac:dyDescent="0.25">
      <c r="A18" s="384" t="s">
        <v>47</v>
      </c>
      <c r="B18" s="384"/>
      <c r="C18" s="384">
        <v>2</v>
      </c>
      <c r="D18" s="384"/>
      <c r="E18" s="384"/>
      <c r="F18" s="384"/>
    </row>
    <row r="19" spans="1:6" x14ac:dyDescent="0.25">
      <c r="A19" s="383" t="s">
        <v>48</v>
      </c>
      <c r="B19" s="383"/>
      <c r="C19" s="383" t="s">
        <v>49</v>
      </c>
      <c r="D19" s="383"/>
      <c r="E19" s="383"/>
      <c r="F19" s="383"/>
    </row>
  </sheetData>
  <mergeCells count="26">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 ref="A19:B19"/>
    <mergeCell ref="C17:F17"/>
    <mergeCell ref="C18:F18"/>
    <mergeCell ref="C19:F19"/>
    <mergeCell ref="C8:F8"/>
    <mergeCell ref="C12:F12"/>
    <mergeCell ref="C11:F11"/>
    <mergeCell ref="C10:F10"/>
    <mergeCell ref="C9:F9"/>
    <mergeCell ref="A14:F14"/>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260"/>
  <sheetViews>
    <sheetView tabSelected="1" showWhiteSpace="0" topLeftCell="A21" zoomScaleNormal="100" workbookViewId="0">
      <selection activeCell="J22" sqref="J22"/>
    </sheetView>
  </sheetViews>
  <sheetFormatPr baseColWidth="10" defaultColWidth="10.85546875" defaultRowHeight="15" x14ac:dyDescent="0.25"/>
  <cols>
    <col min="1" max="1" width="43.85546875" style="5" customWidth="1"/>
    <col min="2" max="2" width="22.7109375" style="5" customWidth="1"/>
    <col min="3" max="3" width="8.5703125" style="483" customWidth="1"/>
    <col min="4" max="4" width="8.85546875" style="6" customWidth="1"/>
    <col min="5" max="5" width="9.28515625" style="150" customWidth="1"/>
    <col min="6" max="6" width="12.42578125" style="7" customWidth="1"/>
    <col min="7" max="7" width="22" style="7" customWidth="1"/>
    <col min="8" max="8" width="2.85546875" style="1" customWidth="1"/>
    <col min="9" max="9" width="12.85546875" style="481" customWidth="1"/>
    <col min="10" max="10" width="12.85546875" style="1" customWidth="1"/>
    <col min="11" max="11" width="12.85546875" style="5" customWidth="1"/>
    <col min="12" max="12" width="142" style="282" customWidth="1"/>
    <col min="13" max="16384" width="10.85546875" style="5"/>
  </cols>
  <sheetData>
    <row r="1" spans="1:12" s="4" customFormat="1" ht="36" customHeight="1" x14ac:dyDescent="0.25">
      <c r="A1" s="414" t="s">
        <v>38</v>
      </c>
      <c r="B1" s="415"/>
      <c r="C1" s="415"/>
      <c r="D1" s="415"/>
      <c r="E1" s="415"/>
      <c r="F1" s="415"/>
      <c r="G1" s="415"/>
      <c r="H1" s="8"/>
      <c r="I1" s="515"/>
      <c r="J1" s="8"/>
      <c r="L1" s="282"/>
    </row>
    <row r="2" spans="1:12" ht="15.75" thickBot="1" x14ac:dyDescent="0.3"/>
    <row r="3" spans="1:12" ht="15.75" thickBot="1" x14ac:dyDescent="0.3">
      <c r="A3" s="136" t="s">
        <v>0</v>
      </c>
      <c r="B3" s="405"/>
      <c r="C3" s="406"/>
      <c r="D3" s="406"/>
      <c r="E3" s="406"/>
      <c r="F3" s="406"/>
      <c r="G3" s="407"/>
    </row>
    <row r="4" spans="1:12" ht="15.75" thickBot="1" x14ac:dyDescent="0.3">
      <c r="A4" s="136" t="s">
        <v>24</v>
      </c>
      <c r="B4" s="405"/>
      <c r="C4" s="406"/>
      <c r="D4" s="406"/>
      <c r="E4" s="406"/>
      <c r="F4" s="406"/>
      <c r="G4" s="407"/>
    </row>
    <row r="5" spans="1:12" ht="15.75" thickBot="1" x14ac:dyDescent="0.3">
      <c r="A5" s="136" t="s">
        <v>26</v>
      </c>
      <c r="B5" s="405"/>
      <c r="C5" s="406"/>
      <c r="D5" s="406"/>
      <c r="E5" s="406"/>
      <c r="F5" s="406"/>
      <c r="G5" s="407"/>
    </row>
    <row r="6" spans="1:12" ht="16.5" customHeight="1" thickBot="1" x14ac:dyDescent="0.3">
      <c r="A6" s="8" t="s">
        <v>66</v>
      </c>
      <c r="B6" s="405" t="s">
        <v>295</v>
      </c>
      <c r="C6" s="406"/>
      <c r="D6" s="406"/>
      <c r="E6" s="406"/>
      <c r="F6" s="406"/>
      <c r="G6" s="407"/>
    </row>
    <row r="7" spans="1:12" ht="15.75" thickBot="1" x14ac:dyDescent="0.3">
      <c r="A7" s="8" t="s">
        <v>56</v>
      </c>
      <c r="B7" s="402">
        <v>750712184</v>
      </c>
      <c r="C7" s="403"/>
      <c r="D7" s="403"/>
      <c r="E7" s="403"/>
      <c r="F7" s="403"/>
      <c r="G7" s="404"/>
    </row>
    <row r="8" spans="1:12" ht="15.75" thickBot="1" x14ac:dyDescent="0.3">
      <c r="A8" s="4" t="s">
        <v>1</v>
      </c>
      <c r="B8" s="405"/>
      <c r="C8" s="406"/>
      <c r="D8" s="406"/>
      <c r="E8" s="406"/>
      <c r="F8" s="406"/>
      <c r="G8" s="407"/>
    </row>
    <row r="9" spans="1:12" ht="15.75" thickBot="1" x14ac:dyDescent="0.3">
      <c r="A9" s="136" t="s">
        <v>25</v>
      </c>
      <c r="B9" s="405"/>
      <c r="C9" s="406"/>
      <c r="D9" s="406"/>
      <c r="E9" s="406"/>
      <c r="F9" s="406"/>
      <c r="G9" s="407"/>
      <c r="L9" s="283" t="s">
        <v>305</v>
      </c>
    </row>
    <row r="10" spans="1:12" ht="15.75" thickBot="1" x14ac:dyDescent="0.3">
      <c r="L10" s="284"/>
    </row>
    <row r="11" spans="1:12" ht="15.75" thickBot="1" x14ac:dyDescent="0.3">
      <c r="A11" s="4" t="s">
        <v>2</v>
      </c>
      <c r="B11" s="9"/>
      <c r="C11" s="484"/>
      <c r="D11" s="137">
        <v>1</v>
      </c>
      <c r="G11" s="154" t="s">
        <v>121</v>
      </c>
      <c r="L11" s="285" t="s">
        <v>133</v>
      </c>
    </row>
    <row r="12" spans="1:12" x14ac:dyDescent="0.25">
      <c r="A12" s="4"/>
      <c r="B12" s="9"/>
      <c r="C12" s="484"/>
      <c r="D12" s="155"/>
      <c r="G12" s="154"/>
      <c r="L12" s="284"/>
    </row>
    <row r="13" spans="1:12" x14ac:dyDescent="0.25">
      <c r="A13" s="401" t="s">
        <v>297</v>
      </c>
      <c r="B13" s="401"/>
      <c r="C13" s="401"/>
      <c r="D13" s="401"/>
      <c r="E13" s="401"/>
      <c r="F13" s="401"/>
      <c r="G13" s="154"/>
      <c r="L13" s="284"/>
    </row>
    <row r="14" spans="1:12" s="47" customFormat="1" ht="12.75" x14ac:dyDescent="0.2">
      <c r="A14" s="46"/>
      <c r="B14" s="51"/>
      <c r="C14" s="485"/>
      <c r="D14" s="52"/>
      <c r="E14" s="151"/>
      <c r="F14" s="49"/>
      <c r="G14" s="49"/>
      <c r="H14" s="50"/>
      <c r="I14" s="516"/>
      <c r="J14" s="50"/>
      <c r="L14" s="284"/>
    </row>
    <row r="15" spans="1:12" s="47" customFormat="1" ht="72" customHeight="1" x14ac:dyDescent="0.2">
      <c r="A15" s="410" t="s">
        <v>298</v>
      </c>
      <c r="B15" s="411"/>
      <c r="C15" s="411"/>
      <c r="D15" s="411"/>
      <c r="E15" s="411"/>
      <c r="F15" s="411"/>
      <c r="G15" s="411"/>
      <c r="H15" s="50"/>
      <c r="I15" s="516"/>
      <c r="J15" s="50"/>
      <c r="L15" s="285" t="s">
        <v>306</v>
      </c>
    </row>
    <row r="16" spans="1:12" s="47" customFormat="1" ht="198" customHeight="1" x14ac:dyDescent="0.2">
      <c r="C16" s="486"/>
      <c r="D16" s="48"/>
      <c r="E16" s="151"/>
      <c r="F16" s="49"/>
      <c r="G16" s="49"/>
      <c r="H16" s="50"/>
      <c r="I16" s="516"/>
      <c r="J16" s="50"/>
      <c r="L16" s="225" t="s">
        <v>308</v>
      </c>
    </row>
    <row r="17" spans="1:244" ht="55.5" customHeight="1" x14ac:dyDescent="0.25">
      <c r="A17" s="412" t="s">
        <v>129</v>
      </c>
      <c r="B17" s="413"/>
      <c r="C17" s="413"/>
      <c r="D17" s="413"/>
      <c r="E17" s="413"/>
      <c r="F17" s="413"/>
      <c r="G17" s="413"/>
      <c r="H17" s="5"/>
      <c r="I17" s="517"/>
      <c r="J17" s="5"/>
      <c r="L17" s="286" t="s">
        <v>301</v>
      </c>
    </row>
    <row r="18" spans="1:244" x14ac:dyDescent="0.25">
      <c r="A18" s="4" t="s">
        <v>8</v>
      </c>
      <c r="B18" s="169"/>
      <c r="C18" s="487"/>
      <c r="D18" s="169"/>
      <c r="E18" s="169"/>
      <c r="F18" s="169"/>
      <c r="G18" s="169"/>
      <c r="H18" s="5"/>
      <c r="I18" s="517"/>
      <c r="J18" s="5"/>
      <c r="L18" s="273"/>
    </row>
    <row r="19" spans="1:244" ht="104.25" customHeight="1" x14ac:dyDescent="0.25">
      <c r="A19" s="179"/>
      <c r="B19" s="133" t="s">
        <v>78</v>
      </c>
      <c r="C19" s="488" t="s">
        <v>77</v>
      </c>
      <c r="D19" s="134" t="s">
        <v>76</v>
      </c>
      <c r="E19" s="152" t="s">
        <v>9</v>
      </c>
      <c r="F19" s="135" t="s">
        <v>10</v>
      </c>
      <c r="G19" s="135" t="s">
        <v>11</v>
      </c>
      <c r="L19" s="276" t="s">
        <v>309</v>
      </c>
    </row>
    <row r="20" spans="1:244" x14ac:dyDescent="0.25">
      <c r="A20" s="408" t="s">
        <v>4</v>
      </c>
      <c r="B20" s="409"/>
      <c r="C20" s="409"/>
      <c r="D20" s="409"/>
      <c r="E20" s="409"/>
      <c r="F20" s="409"/>
      <c r="G20" s="238"/>
      <c r="L20" s="274"/>
    </row>
    <row r="21" spans="1:244" x14ac:dyDescent="0.25">
      <c r="A21" s="395" t="s">
        <v>12</v>
      </c>
      <c r="B21" s="396"/>
      <c r="C21" s="396"/>
      <c r="D21" s="396"/>
      <c r="E21" s="396"/>
      <c r="F21" s="396"/>
      <c r="G21" s="239"/>
      <c r="L21" s="274"/>
    </row>
    <row r="22" spans="1:244" s="11" customFormat="1" ht="150.75" customHeight="1" x14ac:dyDescent="0.25">
      <c r="A22" s="53" t="s">
        <v>189</v>
      </c>
      <c r="B22" s="54" t="s">
        <v>194</v>
      </c>
      <c r="C22" s="489" t="s">
        <v>15</v>
      </c>
      <c r="D22" s="55">
        <v>500</v>
      </c>
      <c r="E22" s="56">
        <v>1</v>
      </c>
      <c r="F22" s="57">
        <f>D22*E22</f>
        <v>500</v>
      </c>
      <c r="G22" s="57">
        <f>F22</f>
        <v>500</v>
      </c>
      <c r="H22" s="12"/>
      <c r="I22" s="518"/>
      <c r="J22" s="12"/>
      <c r="L22" s="275" t="s">
        <v>268</v>
      </c>
    </row>
    <row r="23" spans="1:244" s="11" customFormat="1" ht="72.75" x14ac:dyDescent="0.25">
      <c r="A23" s="58" t="s">
        <v>196</v>
      </c>
      <c r="B23" s="59" t="s">
        <v>195</v>
      </c>
      <c r="C23" s="489" t="s">
        <v>15</v>
      </c>
      <c r="D23" s="60">
        <v>100</v>
      </c>
      <c r="E23" s="61"/>
      <c r="F23" s="62">
        <f>D23*E23</f>
        <v>0</v>
      </c>
      <c r="G23" s="62" t="s">
        <v>130</v>
      </c>
      <c r="H23" s="12"/>
      <c r="I23" s="518"/>
      <c r="J23" s="12"/>
      <c r="L23" s="275" t="s">
        <v>302</v>
      </c>
    </row>
    <row r="24" spans="1:244" s="11" customFormat="1" ht="99.75" x14ac:dyDescent="0.25">
      <c r="A24" s="63" t="s">
        <v>258</v>
      </c>
      <c r="B24" s="59" t="s">
        <v>197</v>
      </c>
      <c r="C24" s="489" t="s">
        <v>15</v>
      </c>
      <c r="D24" s="60">
        <v>600</v>
      </c>
      <c r="E24" s="61">
        <v>1</v>
      </c>
      <c r="F24" s="62">
        <f>D24*E24</f>
        <v>600</v>
      </c>
      <c r="G24" s="62">
        <f>F24</f>
        <v>600</v>
      </c>
      <c r="H24" s="12"/>
      <c r="I24" s="518"/>
      <c r="J24" s="12"/>
      <c r="L24" s="276" t="s">
        <v>269</v>
      </c>
    </row>
    <row r="25" spans="1:244" x14ac:dyDescent="0.25">
      <c r="A25" s="398" t="s">
        <v>62</v>
      </c>
      <c r="B25" s="399"/>
      <c r="C25" s="399"/>
      <c r="D25" s="399"/>
      <c r="E25" s="399"/>
      <c r="F25" s="400"/>
      <c r="G25" s="240"/>
      <c r="H25" s="12"/>
      <c r="I25" s="518"/>
      <c r="J25" s="12"/>
      <c r="K25" s="11"/>
      <c r="L25" s="274"/>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row>
    <row r="26" spans="1:244" s="11" customFormat="1" ht="161.25" customHeight="1" x14ac:dyDescent="0.25">
      <c r="A26" s="64" t="s">
        <v>257</v>
      </c>
      <c r="B26" s="64" t="s">
        <v>190</v>
      </c>
      <c r="C26" s="490" t="s">
        <v>13</v>
      </c>
      <c r="D26" s="60">
        <v>4</v>
      </c>
      <c r="E26" s="61"/>
      <c r="F26" s="62">
        <f>D26*E26</f>
        <v>0</v>
      </c>
      <c r="G26" s="62">
        <f>F26*$D$11</f>
        <v>0</v>
      </c>
      <c r="H26" s="12"/>
      <c r="I26" s="518"/>
      <c r="J26" s="12"/>
      <c r="L26" s="276" t="s">
        <v>270</v>
      </c>
    </row>
    <row r="27" spans="1:244" s="11" customFormat="1" ht="41.25" x14ac:dyDescent="0.25">
      <c r="A27" s="65" t="s">
        <v>103</v>
      </c>
      <c r="B27" s="65" t="s">
        <v>296</v>
      </c>
      <c r="C27" s="491" t="s">
        <v>13</v>
      </c>
      <c r="D27" s="66">
        <v>100</v>
      </c>
      <c r="E27" s="67"/>
      <c r="F27" s="68">
        <f>D27*E27</f>
        <v>0</v>
      </c>
      <c r="G27" s="68">
        <f>F27</f>
        <v>0</v>
      </c>
      <c r="H27" s="12"/>
      <c r="I27" s="518"/>
      <c r="J27" s="12"/>
      <c r="L27" s="224" t="s">
        <v>310</v>
      </c>
    </row>
    <row r="28" spans="1:244" s="4" customFormat="1" x14ac:dyDescent="0.25">
      <c r="A28" s="408" t="s">
        <v>5</v>
      </c>
      <c r="B28" s="409"/>
      <c r="C28" s="409"/>
      <c r="D28" s="409"/>
      <c r="E28" s="409"/>
      <c r="F28" s="409"/>
      <c r="G28" s="241"/>
      <c r="H28" s="45"/>
      <c r="I28" s="480"/>
      <c r="J28" s="45"/>
      <c r="K28" s="14"/>
      <c r="L28" s="277"/>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4" x14ac:dyDescent="0.25">
      <c r="A29" s="395" t="s">
        <v>72</v>
      </c>
      <c r="B29" s="396"/>
      <c r="C29" s="396"/>
      <c r="D29" s="396"/>
      <c r="E29" s="396"/>
      <c r="F29" s="397"/>
      <c r="G29" s="242"/>
      <c r="L29" s="274"/>
    </row>
    <row r="30" spans="1:244" ht="79.5" x14ac:dyDescent="0.25">
      <c r="A30" s="69" t="s">
        <v>199</v>
      </c>
      <c r="B30" s="70" t="s">
        <v>198</v>
      </c>
      <c r="C30" s="492" t="s">
        <v>15</v>
      </c>
      <c r="D30" s="60">
        <v>170</v>
      </c>
      <c r="E30" s="61">
        <v>1</v>
      </c>
      <c r="F30" s="62">
        <f>D30*E30</f>
        <v>170</v>
      </c>
      <c r="G30" s="62">
        <f>F30*$D$11</f>
        <v>170</v>
      </c>
      <c r="L30" s="275" t="s">
        <v>311</v>
      </c>
    </row>
    <row r="31" spans="1:244" s="15" customFormat="1" ht="45" x14ac:dyDescent="0.25">
      <c r="A31" s="72" t="s">
        <v>146</v>
      </c>
      <c r="B31" s="70" t="s">
        <v>96</v>
      </c>
      <c r="C31" s="492" t="s">
        <v>15</v>
      </c>
      <c r="D31" s="73">
        <v>21.25</v>
      </c>
      <c r="E31" s="61"/>
      <c r="F31" s="62">
        <f>D31*E31</f>
        <v>0</v>
      </c>
      <c r="G31" s="62">
        <f>F31*$D$11</f>
        <v>0</v>
      </c>
      <c r="H31" s="1"/>
      <c r="I31" s="481"/>
      <c r="J31" s="1"/>
      <c r="K31" s="5"/>
      <c r="L31" s="276"/>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row>
    <row r="32" spans="1:244" s="15" customFormat="1" ht="81" x14ac:dyDescent="0.25">
      <c r="A32" s="69" t="s">
        <v>134</v>
      </c>
      <c r="B32" s="70" t="s">
        <v>96</v>
      </c>
      <c r="C32" s="492" t="s">
        <v>15</v>
      </c>
      <c r="D32" s="73">
        <v>85</v>
      </c>
      <c r="E32" s="61"/>
      <c r="F32" s="62">
        <f>D32*E32</f>
        <v>0</v>
      </c>
      <c r="G32" s="62">
        <f>F32*$D$11</f>
        <v>0</v>
      </c>
      <c r="H32" s="1"/>
      <c r="I32" s="481"/>
      <c r="J32" s="1"/>
      <c r="K32" s="5"/>
      <c r="L32" s="224" t="s">
        <v>313</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row>
    <row r="33" spans="1:244" s="15" customFormat="1" ht="30" x14ac:dyDescent="0.25">
      <c r="A33" s="161" t="s">
        <v>137</v>
      </c>
      <c r="B33" s="162" t="s">
        <v>135</v>
      </c>
      <c r="C33" s="493" t="s">
        <v>15</v>
      </c>
      <c r="D33" s="163"/>
      <c r="E33" s="164"/>
      <c r="F33" s="163">
        <f>D33*E33</f>
        <v>0</v>
      </c>
      <c r="G33" s="163" t="s">
        <v>136</v>
      </c>
      <c r="H33" s="1"/>
      <c r="I33" s="481"/>
      <c r="J33" s="1"/>
      <c r="K33" s="5"/>
      <c r="L33" s="224" t="s">
        <v>314</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row>
    <row r="34" spans="1:244" s="15" customFormat="1" ht="41.25" x14ac:dyDescent="0.25">
      <c r="A34" s="69" t="s">
        <v>201</v>
      </c>
      <c r="B34" s="74" t="s">
        <v>200</v>
      </c>
      <c r="C34" s="490" t="s">
        <v>15</v>
      </c>
      <c r="D34" s="60">
        <v>300</v>
      </c>
      <c r="E34" s="77"/>
      <c r="F34" s="62">
        <f>D34*E34</f>
        <v>0</v>
      </c>
      <c r="G34" s="62" t="s">
        <v>130</v>
      </c>
      <c r="H34" s="1"/>
      <c r="I34" s="481"/>
      <c r="J34" s="1"/>
      <c r="K34" s="5"/>
      <c r="L34" s="275" t="s">
        <v>267</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row>
    <row r="35" spans="1:244" s="15" customFormat="1" x14ac:dyDescent="0.25">
      <c r="A35" s="398" t="s">
        <v>71</v>
      </c>
      <c r="B35" s="399"/>
      <c r="C35" s="399"/>
      <c r="D35" s="399"/>
      <c r="E35" s="399"/>
      <c r="F35" s="400"/>
      <c r="G35" s="240"/>
      <c r="H35" s="12"/>
      <c r="I35" s="518"/>
      <c r="J35" s="12"/>
      <c r="L35" s="276" t="s">
        <v>141</v>
      </c>
    </row>
    <row r="36" spans="1:244" s="15" customFormat="1" ht="168.75" x14ac:dyDescent="0.25">
      <c r="A36" s="64" t="s">
        <v>139</v>
      </c>
      <c r="B36" s="58" t="s">
        <v>403</v>
      </c>
      <c r="C36" s="490" t="s">
        <v>15</v>
      </c>
      <c r="D36" s="73">
        <v>336</v>
      </c>
      <c r="E36" s="77">
        <v>1</v>
      </c>
      <c r="F36" s="62">
        <f t="shared" ref="F36:F45" si="0">D36*E36</f>
        <v>336</v>
      </c>
      <c r="G36" s="62">
        <f>F36</f>
        <v>336</v>
      </c>
      <c r="H36" s="1"/>
      <c r="I36" s="481"/>
      <c r="J36" s="1"/>
      <c r="K36" s="5"/>
      <c r="L36" s="224" t="s">
        <v>315</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s="15" customFormat="1" ht="102" customHeight="1" x14ac:dyDescent="0.25">
      <c r="A37" s="64" t="s">
        <v>140</v>
      </c>
      <c r="B37" s="64" t="s">
        <v>88</v>
      </c>
      <c r="C37" s="490" t="s">
        <v>15</v>
      </c>
      <c r="D37" s="73">
        <v>210</v>
      </c>
      <c r="E37" s="77">
        <v>1</v>
      </c>
      <c r="F37" s="62">
        <f t="shared" si="0"/>
        <v>210</v>
      </c>
      <c r="G37" s="62" t="s">
        <v>131</v>
      </c>
      <c r="H37" s="1"/>
      <c r="I37" s="481"/>
      <c r="J37" s="1"/>
      <c r="K37" s="5"/>
      <c r="L37" s="224" t="s">
        <v>316</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row>
    <row r="38" spans="1:244" s="15" customFormat="1" ht="30" x14ac:dyDescent="0.25">
      <c r="A38" s="75" t="s">
        <v>294</v>
      </c>
      <c r="B38" s="64" t="s">
        <v>144</v>
      </c>
      <c r="C38" s="490" t="s">
        <v>15</v>
      </c>
      <c r="D38" s="73">
        <v>84</v>
      </c>
      <c r="E38" s="77"/>
      <c r="F38" s="62">
        <f t="shared" si="0"/>
        <v>0</v>
      </c>
      <c r="G38" s="62" t="s">
        <v>131</v>
      </c>
      <c r="H38" s="1"/>
      <c r="I38" s="481"/>
      <c r="J38" s="1"/>
      <c r="K38" s="5"/>
      <c r="L38" s="224" t="s">
        <v>317</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row>
    <row r="39" spans="1:244" s="15" customFormat="1" ht="170.25" customHeight="1" x14ac:dyDescent="0.25">
      <c r="A39" s="64" t="s">
        <v>143</v>
      </c>
      <c r="B39" s="64" t="s">
        <v>96</v>
      </c>
      <c r="C39" s="490" t="s">
        <v>15</v>
      </c>
      <c r="D39" s="73"/>
      <c r="E39" s="77">
        <v>1</v>
      </c>
      <c r="F39" s="62">
        <f t="shared" si="0"/>
        <v>0</v>
      </c>
      <c r="G39" s="62">
        <f>F39*$D$11</f>
        <v>0</v>
      </c>
      <c r="H39" s="1"/>
      <c r="I39" s="481"/>
      <c r="J39" s="1"/>
      <c r="K39" s="5"/>
      <c r="L39" s="224" t="s">
        <v>318</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row>
    <row r="40" spans="1:244" s="15" customFormat="1" ht="148.5" x14ac:dyDescent="0.25">
      <c r="A40" s="64" t="s">
        <v>303</v>
      </c>
      <c r="B40" s="79" t="s">
        <v>88</v>
      </c>
      <c r="C40" s="490" t="s">
        <v>15</v>
      </c>
      <c r="D40" s="73"/>
      <c r="E40" s="77"/>
      <c r="F40" s="62">
        <f t="shared" si="0"/>
        <v>0</v>
      </c>
      <c r="G40" s="62">
        <f t="shared" ref="G40:G45" si="1">F40*$D$11</f>
        <v>0</v>
      </c>
      <c r="H40" s="1"/>
      <c r="I40" s="481"/>
      <c r="J40" s="1"/>
      <c r="K40" s="5"/>
      <c r="L40" s="224" t="s">
        <v>319</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row>
    <row r="41" spans="1:244" s="15" customFormat="1" ht="116.25" x14ac:dyDescent="0.25">
      <c r="A41" s="64" t="s">
        <v>304</v>
      </c>
      <c r="B41" s="64" t="s">
        <v>88</v>
      </c>
      <c r="C41" s="490" t="s">
        <v>15</v>
      </c>
      <c r="D41" s="73"/>
      <c r="E41" s="77">
        <v>1</v>
      </c>
      <c r="F41" s="62">
        <f t="shared" si="0"/>
        <v>0</v>
      </c>
      <c r="G41" s="62">
        <f t="shared" si="1"/>
        <v>0</v>
      </c>
      <c r="H41" s="1"/>
      <c r="I41" s="481"/>
      <c r="J41" s="1"/>
      <c r="K41" s="5"/>
      <c r="L41" s="224" t="s">
        <v>320</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row>
    <row r="42" spans="1:244" s="15" customFormat="1" ht="30" x14ac:dyDescent="0.25">
      <c r="A42" s="75" t="s">
        <v>202</v>
      </c>
      <c r="B42" s="64" t="s">
        <v>99</v>
      </c>
      <c r="C42" s="490" t="s">
        <v>15</v>
      </c>
      <c r="D42" s="78">
        <v>42</v>
      </c>
      <c r="E42" s="77"/>
      <c r="F42" s="62">
        <f>D42*E42</f>
        <v>0</v>
      </c>
      <c r="G42" s="62">
        <f>F42</f>
        <v>0</v>
      </c>
      <c r="H42" s="1"/>
      <c r="I42" s="481"/>
      <c r="J42" s="1"/>
      <c r="K42" s="5"/>
      <c r="L42" s="224" t="s">
        <v>321</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row>
    <row r="43" spans="1:244" s="15" customFormat="1" ht="60" x14ac:dyDescent="0.25">
      <c r="A43" s="75" t="s">
        <v>203</v>
      </c>
      <c r="B43" s="69" t="s">
        <v>88</v>
      </c>
      <c r="C43" s="490" t="s">
        <v>15</v>
      </c>
      <c r="D43" s="73">
        <v>10.5</v>
      </c>
      <c r="E43" s="77"/>
      <c r="F43" s="62">
        <f t="shared" si="0"/>
        <v>0</v>
      </c>
      <c r="G43" s="62">
        <f t="shared" si="1"/>
        <v>0</v>
      </c>
      <c r="H43" s="1"/>
      <c r="I43" s="481"/>
      <c r="J43" s="1"/>
      <c r="K43" s="5"/>
      <c r="L43" s="224" t="s">
        <v>322</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s="15" customFormat="1" ht="43.5" x14ac:dyDescent="0.25">
      <c r="A44" s="75" t="s">
        <v>204</v>
      </c>
      <c r="B44" s="64" t="s">
        <v>96</v>
      </c>
      <c r="C44" s="490" t="s">
        <v>15</v>
      </c>
      <c r="D44" s="73">
        <v>21</v>
      </c>
      <c r="E44" s="77"/>
      <c r="F44" s="62">
        <f>D44*E44</f>
        <v>0</v>
      </c>
      <c r="G44" s="62">
        <f>F44*$D$11</f>
        <v>0</v>
      </c>
      <c r="H44" s="1"/>
      <c r="I44" s="481"/>
      <c r="J44" s="1"/>
      <c r="K44" s="5"/>
      <c r="L44" s="300" t="s">
        <v>323</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row>
    <row r="45" spans="1:244" s="15" customFormat="1" ht="77.25" x14ac:dyDescent="0.25">
      <c r="A45" s="80" t="s">
        <v>205</v>
      </c>
      <c r="B45" s="81" t="s">
        <v>88</v>
      </c>
      <c r="C45" s="494" t="s">
        <v>15</v>
      </c>
      <c r="D45" s="82">
        <v>42</v>
      </c>
      <c r="E45" s="83"/>
      <c r="F45" s="68">
        <f t="shared" si="0"/>
        <v>0</v>
      </c>
      <c r="G45" s="62">
        <f t="shared" si="1"/>
        <v>0</v>
      </c>
      <c r="H45" s="1"/>
      <c r="I45" s="481"/>
      <c r="J45" s="1"/>
      <c r="K45" s="5"/>
      <c r="L45" s="224" t="s">
        <v>324</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row>
    <row r="46" spans="1:244" s="15" customFormat="1" x14ac:dyDescent="0.25">
      <c r="A46" s="398" t="s">
        <v>73</v>
      </c>
      <c r="B46" s="399"/>
      <c r="C46" s="399"/>
      <c r="D46" s="399"/>
      <c r="E46" s="399"/>
      <c r="F46" s="399"/>
      <c r="G46" s="243"/>
      <c r="H46" s="12"/>
      <c r="I46" s="518"/>
      <c r="J46" s="12"/>
      <c r="L46" s="278"/>
    </row>
    <row r="47" spans="1:244" s="15" customFormat="1" ht="90" customHeight="1" x14ac:dyDescent="0.25">
      <c r="A47" s="416" t="s">
        <v>148</v>
      </c>
      <c r="B47" s="417"/>
      <c r="C47" s="417"/>
      <c r="D47" s="417"/>
      <c r="E47" s="417"/>
      <c r="F47" s="417"/>
      <c r="G47" s="244"/>
      <c r="H47" s="12"/>
      <c r="I47" s="518"/>
      <c r="J47" s="12"/>
      <c r="L47" s="301" t="s">
        <v>325</v>
      </c>
    </row>
    <row r="48" spans="1:244" s="3" customFormat="1" ht="44.25" customHeight="1" x14ac:dyDescent="0.25">
      <c r="A48" s="75" t="s">
        <v>191</v>
      </c>
      <c r="B48" s="85" t="s">
        <v>207</v>
      </c>
      <c r="C48" s="490" t="s">
        <v>15</v>
      </c>
      <c r="D48" s="71">
        <v>9.5</v>
      </c>
      <c r="E48" s="140"/>
      <c r="F48" s="89">
        <f>D48*E48</f>
        <v>0</v>
      </c>
      <c r="G48" s="90">
        <f>F48*$D$11</f>
        <v>0</v>
      </c>
      <c r="I48" s="481"/>
      <c r="L48" s="302" t="s">
        <v>326</v>
      </c>
    </row>
    <row r="49" spans="1:244" s="3" customFormat="1" ht="48" customHeight="1" x14ac:dyDescent="0.25">
      <c r="A49" s="75" t="s">
        <v>192</v>
      </c>
      <c r="B49" s="85" t="s">
        <v>207</v>
      </c>
      <c r="C49" s="490" t="s">
        <v>15</v>
      </c>
      <c r="D49" s="71">
        <v>9.5</v>
      </c>
      <c r="E49" s="140"/>
      <c r="F49" s="89">
        <f>D49*E49</f>
        <v>0</v>
      </c>
      <c r="G49" s="90">
        <f>F49*$D$11</f>
        <v>0</v>
      </c>
      <c r="I49" s="481"/>
      <c r="L49" s="303" t="s">
        <v>327</v>
      </c>
    </row>
    <row r="50" spans="1:244" s="3" customFormat="1" ht="45" x14ac:dyDescent="0.25">
      <c r="A50" s="84" t="s">
        <v>193</v>
      </c>
      <c r="B50" s="85" t="s">
        <v>207</v>
      </c>
      <c r="C50" s="495" t="s">
        <v>15</v>
      </c>
      <c r="D50" s="86">
        <v>9.5</v>
      </c>
      <c r="E50" s="139"/>
      <c r="F50" s="87">
        <f t="shared" ref="F50" si="2">D50*E50</f>
        <v>0</v>
      </c>
      <c r="G50" s="88">
        <f t="shared" ref="G50" si="3">F50*$D$11</f>
        <v>0</v>
      </c>
      <c r="I50" s="481"/>
      <c r="L50" s="302" t="s">
        <v>328</v>
      </c>
    </row>
    <row r="51" spans="1:244" s="3" customFormat="1" ht="45" x14ac:dyDescent="0.25">
      <c r="A51" s="93" t="s">
        <v>209</v>
      </c>
      <c r="B51" s="85" t="s">
        <v>207</v>
      </c>
      <c r="C51" s="495" t="s">
        <v>15</v>
      </c>
      <c r="D51" s="86">
        <v>9.5</v>
      </c>
      <c r="E51" s="139"/>
      <c r="F51" s="87">
        <f t="shared" ref="F51:F55" si="4">D51*E51</f>
        <v>0</v>
      </c>
      <c r="G51" s="88">
        <f t="shared" ref="G51:G55" si="5">F51*$D$11</f>
        <v>0</v>
      </c>
      <c r="I51" s="481"/>
      <c r="L51" s="302" t="s">
        <v>329</v>
      </c>
    </row>
    <row r="52" spans="1:244" s="3" customFormat="1" ht="45" x14ac:dyDescent="0.25">
      <c r="A52" s="93" t="s">
        <v>230</v>
      </c>
      <c r="B52" s="85" t="s">
        <v>120</v>
      </c>
      <c r="C52" s="495" t="s">
        <v>15</v>
      </c>
      <c r="D52" s="86">
        <v>19</v>
      </c>
      <c r="E52" s="139"/>
      <c r="F52" s="87">
        <f t="shared" si="4"/>
        <v>0</v>
      </c>
      <c r="G52" s="88">
        <f t="shared" si="5"/>
        <v>0</v>
      </c>
      <c r="I52" s="481"/>
      <c r="L52" s="302" t="s">
        <v>330</v>
      </c>
    </row>
    <row r="53" spans="1:244" s="3" customFormat="1" ht="45" x14ac:dyDescent="0.25">
      <c r="A53" s="93" t="s">
        <v>208</v>
      </c>
      <c r="B53" s="85" t="s">
        <v>120</v>
      </c>
      <c r="C53" s="495" t="s">
        <v>15</v>
      </c>
      <c r="D53" s="86">
        <v>19</v>
      </c>
      <c r="E53" s="139"/>
      <c r="F53" s="87">
        <f t="shared" si="4"/>
        <v>0</v>
      </c>
      <c r="G53" s="88">
        <f t="shared" si="5"/>
        <v>0</v>
      </c>
      <c r="I53" s="481"/>
      <c r="L53" s="302" t="s">
        <v>330</v>
      </c>
    </row>
    <row r="54" spans="1:244" s="3" customFormat="1" ht="30" x14ac:dyDescent="0.25">
      <c r="A54" s="93" t="s">
        <v>206</v>
      </c>
      <c r="B54" s="85" t="s">
        <v>88</v>
      </c>
      <c r="C54" s="495" t="s">
        <v>15</v>
      </c>
      <c r="D54" s="86"/>
      <c r="E54" s="139"/>
      <c r="F54" s="87">
        <f t="shared" si="4"/>
        <v>0</v>
      </c>
      <c r="G54" s="88">
        <f t="shared" si="5"/>
        <v>0</v>
      </c>
      <c r="I54" s="481"/>
      <c r="L54" s="302"/>
    </row>
    <row r="55" spans="1:244" s="3" customFormat="1" ht="30" x14ac:dyDescent="0.25">
      <c r="A55" s="93" t="s">
        <v>210</v>
      </c>
      <c r="B55" s="85" t="s">
        <v>207</v>
      </c>
      <c r="C55" s="495" t="s">
        <v>15</v>
      </c>
      <c r="D55" s="86">
        <v>9.5</v>
      </c>
      <c r="E55" s="139"/>
      <c r="F55" s="87">
        <f t="shared" si="4"/>
        <v>0</v>
      </c>
      <c r="G55" s="88">
        <f t="shared" si="5"/>
        <v>0</v>
      </c>
      <c r="I55" s="481"/>
      <c r="L55" s="302" t="s">
        <v>331</v>
      </c>
    </row>
    <row r="56" spans="1:244" s="4" customFormat="1" ht="45.75" customHeight="1" x14ac:dyDescent="0.25">
      <c r="A56" s="418" t="s">
        <v>6</v>
      </c>
      <c r="B56" s="419"/>
      <c r="C56" s="419"/>
      <c r="D56" s="419"/>
      <c r="E56" s="419"/>
      <c r="F56" s="419"/>
      <c r="G56" s="245"/>
      <c r="H56" s="45"/>
      <c r="I56" s="480"/>
      <c r="J56" s="45"/>
      <c r="K56" s="14"/>
      <c r="L56" s="226" t="s">
        <v>333</v>
      </c>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row>
    <row r="57" spans="1:244" ht="30" x14ac:dyDescent="0.25">
      <c r="A57" s="64" t="s">
        <v>219</v>
      </c>
      <c r="B57" s="64" t="s">
        <v>214</v>
      </c>
      <c r="C57" s="490" t="s">
        <v>14</v>
      </c>
      <c r="D57" s="178"/>
      <c r="E57" s="77"/>
      <c r="F57" s="62">
        <f>D57*E57</f>
        <v>0</v>
      </c>
      <c r="G57" s="62">
        <f>F57*$D$11</f>
        <v>0</v>
      </c>
      <c r="L57" s="304" t="s">
        <v>58</v>
      </c>
    </row>
    <row r="58" spans="1:244" s="3" customFormat="1" ht="30" x14ac:dyDescent="0.25">
      <c r="A58" s="173" t="s">
        <v>215</v>
      </c>
      <c r="B58" s="173" t="s">
        <v>213</v>
      </c>
      <c r="C58" s="496" t="s">
        <v>14</v>
      </c>
      <c r="D58" s="177">
        <v>14.26</v>
      </c>
      <c r="E58" s="175"/>
      <c r="F58" s="176">
        <f t="shared" ref="F58:F61" si="6">D58*E58</f>
        <v>0</v>
      </c>
      <c r="G58" s="177">
        <f t="shared" ref="G58:G60" si="7">F58*$D$11</f>
        <v>0</v>
      </c>
      <c r="I58" s="481"/>
      <c r="L58" s="230" t="s">
        <v>266</v>
      </c>
    </row>
    <row r="59" spans="1:244" s="3" customFormat="1" ht="30" x14ac:dyDescent="0.25">
      <c r="A59" s="172" t="s">
        <v>216</v>
      </c>
      <c r="B59" s="173" t="s">
        <v>229</v>
      </c>
      <c r="C59" s="496" t="s">
        <v>14</v>
      </c>
      <c r="D59" s="174">
        <v>4.7300000000000004</v>
      </c>
      <c r="E59" s="175"/>
      <c r="F59" s="176">
        <f t="shared" si="6"/>
        <v>0</v>
      </c>
      <c r="G59" s="177">
        <f t="shared" si="7"/>
        <v>0</v>
      </c>
      <c r="I59" s="481"/>
      <c r="L59" s="230" t="s">
        <v>280</v>
      </c>
    </row>
    <row r="60" spans="1:244" s="3" customFormat="1" ht="30" x14ac:dyDescent="0.25">
      <c r="A60" s="172" t="s">
        <v>217</v>
      </c>
      <c r="B60" s="173" t="s">
        <v>212</v>
      </c>
      <c r="C60" s="496" t="s">
        <v>14</v>
      </c>
      <c r="D60" s="174">
        <v>3.15</v>
      </c>
      <c r="E60" s="175"/>
      <c r="F60" s="176">
        <f t="shared" si="6"/>
        <v>0</v>
      </c>
      <c r="G60" s="177">
        <f t="shared" si="7"/>
        <v>0</v>
      </c>
      <c r="I60" s="481"/>
      <c r="L60" s="230" t="s">
        <v>266</v>
      </c>
    </row>
    <row r="61" spans="1:244" s="381" customFormat="1" ht="45" x14ac:dyDescent="0.25">
      <c r="A61" s="375" t="s">
        <v>391</v>
      </c>
      <c r="B61" s="377" t="s">
        <v>212</v>
      </c>
      <c r="C61" s="497" t="s">
        <v>14</v>
      </c>
      <c r="D61" s="92">
        <v>3.15</v>
      </c>
      <c r="E61" s="114"/>
      <c r="F61" s="92">
        <f t="shared" si="6"/>
        <v>0</v>
      </c>
      <c r="G61" s="376" t="s">
        <v>130</v>
      </c>
      <c r="H61" s="356"/>
      <c r="I61" s="356"/>
      <c r="J61" s="356"/>
      <c r="K61" s="378"/>
      <c r="L61" s="379"/>
      <c r="M61" s="380"/>
    </row>
    <row r="62" spans="1:244" s="4" customFormat="1" ht="45" customHeight="1" x14ac:dyDescent="0.25">
      <c r="A62" s="418" t="s">
        <v>7</v>
      </c>
      <c r="B62" s="419"/>
      <c r="C62" s="419"/>
      <c r="D62" s="419"/>
      <c r="E62" s="419"/>
      <c r="F62" s="419"/>
      <c r="G62" s="245"/>
      <c r="H62" s="45"/>
      <c r="I62" s="480"/>
      <c r="J62" s="45"/>
      <c r="K62" s="14"/>
      <c r="L62" s="226" t="s">
        <v>149</v>
      </c>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row>
    <row r="63" spans="1:244" s="19" customFormat="1" ht="30" x14ac:dyDescent="0.25">
      <c r="A63" s="96" t="s">
        <v>218</v>
      </c>
      <c r="B63" s="97"/>
      <c r="C63" s="498"/>
      <c r="D63" s="98"/>
      <c r="E63" s="142"/>
      <c r="F63" s="99">
        <f t="shared" ref="F63" si="8">D63*E63</f>
        <v>0</v>
      </c>
      <c r="G63" s="99">
        <f>F63*$D$11</f>
        <v>0</v>
      </c>
      <c r="H63" s="34"/>
      <c r="I63" s="480"/>
      <c r="J63" s="34"/>
      <c r="L63" s="305"/>
    </row>
    <row r="64" spans="1:244" s="4" customFormat="1" x14ac:dyDescent="0.25">
      <c r="A64" s="408" t="s">
        <v>53</v>
      </c>
      <c r="B64" s="409"/>
      <c r="C64" s="409"/>
      <c r="D64" s="409"/>
      <c r="E64" s="409"/>
      <c r="F64" s="409"/>
      <c r="G64" s="241"/>
      <c r="H64" s="45"/>
      <c r="I64" s="480"/>
      <c r="J64" s="45"/>
      <c r="K64" s="14"/>
      <c r="L64" s="27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row>
    <row r="65" spans="1:246" s="19" customFormat="1" ht="45" x14ac:dyDescent="0.25">
      <c r="A65" s="100" t="s">
        <v>233</v>
      </c>
      <c r="B65" s="100" t="s">
        <v>114</v>
      </c>
      <c r="C65" s="495" t="s">
        <v>14</v>
      </c>
      <c r="D65" s="88">
        <v>30</v>
      </c>
      <c r="E65" s="143"/>
      <c r="F65" s="101">
        <f t="shared" ref="F65:F67" si="9">D65*E65</f>
        <v>0</v>
      </c>
      <c r="G65" s="101">
        <f t="shared" ref="G65:G67" si="10">F65*$D$11</f>
        <v>0</v>
      </c>
      <c r="H65" s="34"/>
      <c r="I65" s="480"/>
      <c r="J65" s="34"/>
      <c r="L65" s="224" t="s">
        <v>334</v>
      </c>
    </row>
    <row r="66" spans="1:246" ht="127.5" customHeight="1" x14ac:dyDescent="0.25">
      <c r="A66" s="76" t="s">
        <v>150</v>
      </c>
      <c r="B66" s="76" t="s">
        <v>115</v>
      </c>
      <c r="C66" s="492" t="s">
        <v>14</v>
      </c>
      <c r="D66" s="60">
        <v>355</v>
      </c>
      <c r="E66" s="77"/>
      <c r="F66" s="102">
        <f t="shared" si="9"/>
        <v>0</v>
      </c>
      <c r="G66" s="103">
        <f t="shared" si="10"/>
        <v>0</v>
      </c>
      <c r="H66" s="34"/>
      <c r="I66" s="480"/>
      <c r="J66" s="34"/>
      <c r="K66" s="19"/>
      <c r="L66" s="223" t="s">
        <v>335</v>
      </c>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row>
    <row r="67" spans="1:246" ht="128.25" customHeight="1" x14ac:dyDescent="0.25">
      <c r="A67" s="76" t="s">
        <v>151</v>
      </c>
      <c r="B67" s="76" t="s">
        <v>118</v>
      </c>
      <c r="C67" s="492" t="s">
        <v>14</v>
      </c>
      <c r="D67" s="60">
        <v>666</v>
      </c>
      <c r="E67" s="77"/>
      <c r="F67" s="102">
        <f t="shared" si="9"/>
        <v>0</v>
      </c>
      <c r="G67" s="103">
        <f t="shared" si="10"/>
        <v>0</v>
      </c>
      <c r="H67" s="34"/>
      <c r="I67" s="480"/>
      <c r="J67" s="34"/>
      <c r="K67" s="19"/>
      <c r="L67" s="223" t="s">
        <v>336</v>
      </c>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row>
    <row r="68" spans="1:246" s="4" customFormat="1" ht="16.5" customHeight="1" x14ac:dyDescent="0.25">
      <c r="A68" s="428" t="s">
        <v>51</v>
      </c>
      <c r="B68" s="429"/>
      <c r="C68" s="429"/>
      <c r="D68" s="429"/>
      <c r="E68" s="429"/>
      <c r="F68" s="429"/>
      <c r="G68" s="241"/>
      <c r="H68" s="45"/>
      <c r="I68" s="480"/>
      <c r="J68" s="45"/>
      <c r="K68" s="14"/>
      <c r="L68" s="226" t="s">
        <v>337</v>
      </c>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row>
    <row r="69" spans="1:246" s="19" customFormat="1" ht="30" x14ac:dyDescent="0.25">
      <c r="A69" s="104" t="s">
        <v>16</v>
      </c>
      <c r="B69" s="105"/>
      <c r="C69" s="499" t="s">
        <v>15</v>
      </c>
      <c r="D69" s="106"/>
      <c r="E69" s="144"/>
      <c r="F69" s="101">
        <f t="shared" ref="F69:F152" si="11">D69*E69</f>
        <v>0</v>
      </c>
      <c r="G69" s="101" t="s">
        <v>130</v>
      </c>
      <c r="H69" s="34"/>
      <c r="I69" s="480"/>
      <c r="J69" s="34"/>
      <c r="L69" s="224" t="s">
        <v>338</v>
      </c>
    </row>
    <row r="70" spans="1:246" s="19" customFormat="1" ht="43.5" customHeight="1" x14ac:dyDescent="0.25">
      <c r="A70" s="107" t="s">
        <v>220</v>
      </c>
      <c r="B70" s="107" t="s">
        <v>116</v>
      </c>
      <c r="C70" s="500" t="s">
        <v>15</v>
      </c>
      <c r="D70" s="73">
        <v>70</v>
      </c>
      <c r="E70" s="145"/>
      <c r="F70" s="102">
        <f t="shared" si="11"/>
        <v>0</v>
      </c>
      <c r="G70" s="101" t="s">
        <v>131</v>
      </c>
      <c r="H70" s="34"/>
      <c r="I70" s="480"/>
      <c r="J70" s="34"/>
      <c r="L70" s="274"/>
    </row>
    <row r="71" spans="1:246" s="15" customFormat="1" ht="81" x14ac:dyDescent="0.25">
      <c r="A71" s="69" t="s">
        <v>279</v>
      </c>
      <c r="B71" s="70" t="s">
        <v>96</v>
      </c>
      <c r="C71" s="492" t="s">
        <v>15</v>
      </c>
      <c r="D71" s="73">
        <v>85</v>
      </c>
      <c r="E71" s="61"/>
      <c r="F71" s="62">
        <f>D71*E71</f>
        <v>0</v>
      </c>
      <c r="G71" s="62">
        <f>F71*$D$11</f>
        <v>0</v>
      </c>
      <c r="H71" s="1"/>
      <c r="I71" s="481"/>
      <c r="J71" s="1"/>
      <c r="K71" s="5"/>
      <c r="L71" s="224" t="s">
        <v>145</v>
      </c>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row>
    <row r="72" spans="1:246" s="15" customFormat="1" ht="30" x14ac:dyDescent="0.25">
      <c r="A72" s="180" t="s">
        <v>234</v>
      </c>
      <c r="B72" s="181" t="s">
        <v>91</v>
      </c>
      <c r="C72" s="501" t="s">
        <v>15</v>
      </c>
      <c r="D72" s="182">
        <v>10</v>
      </c>
      <c r="E72" s="183"/>
      <c r="F72" s="184">
        <f>D72*E72</f>
        <v>0</v>
      </c>
      <c r="G72" s="184">
        <f>F72*$D$11</f>
        <v>0</v>
      </c>
      <c r="H72" s="1"/>
      <c r="I72" s="481"/>
      <c r="J72" s="1"/>
      <c r="K72" s="5"/>
      <c r="L72" s="226" t="s">
        <v>340</v>
      </c>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row>
    <row r="73" spans="1:246" s="15" customFormat="1" ht="30" x14ac:dyDescent="0.25">
      <c r="A73" s="180" t="s">
        <v>285</v>
      </c>
      <c r="B73" s="181" t="s">
        <v>286</v>
      </c>
      <c r="C73" s="501" t="s">
        <v>15</v>
      </c>
      <c r="D73" s="182">
        <v>21</v>
      </c>
      <c r="E73" s="183"/>
      <c r="F73" s="184">
        <f>D73*E73</f>
        <v>0</v>
      </c>
      <c r="G73" s="184">
        <f>F73*$D$11</f>
        <v>0</v>
      </c>
      <c r="H73" s="1"/>
      <c r="I73" s="481"/>
      <c r="J73" s="1"/>
      <c r="K73" s="1"/>
      <c r="L73" s="279" t="s">
        <v>266</v>
      </c>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row>
    <row r="74" spans="1:246" s="15" customFormat="1" ht="45" x14ac:dyDescent="0.25">
      <c r="A74" s="180" t="s">
        <v>290</v>
      </c>
      <c r="B74" s="181" t="s">
        <v>120</v>
      </c>
      <c r="C74" s="501" t="s">
        <v>15</v>
      </c>
      <c r="D74" s="182">
        <v>21</v>
      </c>
      <c r="E74" s="183"/>
      <c r="F74" s="184">
        <f>D74*E74</f>
        <v>0</v>
      </c>
      <c r="G74" s="184">
        <f>F74*$D$11</f>
        <v>0</v>
      </c>
      <c r="H74" s="1"/>
      <c r="I74" s="481"/>
      <c r="J74" s="1"/>
      <c r="K74" s="1"/>
      <c r="L74" s="279" t="s">
        <v>266</v>
      </c>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row>
    <row r="75" spans="1:246" s="3" customFormat="1" ht="45" x14ac:dyDescent="0.25">
      <c r="A75" s="254" t="s">
        <v>392</v>
      </c>
      <c r="B75" s="255" t="s">
        <v>207</v>
      </c>
      <c r="C75" s="502" t="s">
        <v>15</v>
      </c>
      <c r="D75" s="256">
        <v>10.5</v>
      </c>
      <c r="E75" s="257"/>
      <c r="F75" s="258">
        <f t="shared" ref="F75:F76" si="12">D75*E75</f>
        <v>0</v>
      </c>
      <c r="G75" s="259">
        <f t="shared" ref="G75:G76" si="13">F75*$D$11</f>
        <v>0</v>
      </c>
      <c r="I75" s="481"/>
      <c r="L75" s="279" t="s">
        <v>266</v>
      </c>
    </row>
    <row r="76" spans="1:246" s="3" customFormat="1" ht="30" x14ac:dyDescent="0.25">
      <c r="A76" s="254" t="s">
        <v>394</v>
      </c>
      <c r="B76" s="255" t="s">
        <v>393</v>
      </c>
      <c r="C76" s="502" t="s">
        <v>15</v>
      </c>
      <c r="D76" s="256">
        <v>9.5</v>
      </c>
      <c r="E76" s="257"/>
      <c r="F76" s="258">
        <f t="shared" si="12"/>
        <v>0</v>
      </c>
      <c r="G76" s="259">
        <f t="shared" si="13"/>
        <v>0</v>
      </c>
      <c r="I76" s="481"/>
      <c r="L76" s="279"/>
    </row>
    <row r="77" spans="1:246" s="3" customFormat="1" ht="57.75" x14ac:dyDescent="0.25">
      <c r="A77" s="254" t="s">
        <v>396</v>
      </c>
      <c r="B77" s="255" t="s">
        <v>207</v>
      </c>
      <c r="C77" s="502" t="s">
        <v>15</v>
      </c>
      <c r="D77" s="256">
        <v>9.5</v>
      </c>
      <c r="E77" s="257"/>
      <c r="F77" s="258">
        <f t="shared" ref="F77" si="14">D77*E77</f>
        <v>0</v>
      </c>
      <c r="G77" s="259">
        <f t="shared" ref="G77" si="15">F77*$D$11</f>
        <v>0</v>
      </c>
      <c r="I77" s="481"/>
      <c r="L77" s="279"/>
    </row>
    <row r="78" spans="1:246" s="15" customFormat="1" ht="41.25" x14ac:dyDescent="0.25">
      <c r="A78" s="75" t="s">
        <v>395</v>
      </c>
      <c r="B78" s="64" t="s">
        <v>152</v>
      </c>
      <c r="C78" s="490" t="s">
        <v>15</v>
      </c>
      <c r="D78" s="73">
        <v>211</v>
      </c>
      <c r="E78" s="77"/>
      <c r="F78" s="62">
        <f t="shared" ref="F78:F82" si="16">D78*E78</f>
        <v>0</v>
      </c>
      <c r="G78" s="62">
        <f>F78</f>
        <v>0</v>
      </c>
      <c r="H78" s="1"/>
      <c r="I78" s="481"/>
      <c r="J78" s="1"/>
      <c r="K78" s="5"/>
      <c r="L78" s="226" t="s">
        <v>341</v>
      </c>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row>
    <row r="79" spans="1:246" s="1" customFormat="1" ht="30" x14ac:dyDescent="0.25">
      <c r="A79" s="72" t="s">
        <v>287</v>
      </c>
      <c r="B79" s="69" t="s">
        <v>288</v>
      </c>
      <c r="C79" s="503" t="s">
        <v>15</v>
      </c>
      <c r="D79" s="90"/>
      <c r="E79" s="260"/>
      <c r="F79" s="73">
        <f t="shared" si="16"/>
        <v>0</v>
      </c>
      <c r="G79" s="106" t="s">
        <v>130</v>
      </c>
      <c r="I79" s="481"/>
      <c r="L79" s="109"/>
    </row>
    <row r="80" spans="1:246" s="1" customFormat="1" ht="30" x14ac:dyDescent="0.25">
      <c r="A80" s="261" t="s">
        <v>289</v>
      </c>
      <c r="B80" s="262" t="s">
        <v>288</v>
      </c>
      <c r="C80" s="504" t="s">
        <v>15</v>
      </c>
      <c r="D80" s="263"/>
      <c r="E80" s="264"/>
      <c r="F80" s="66">
        <f t="shared" si="16"/>
        <v>0</v>
      </c>
      <c r="G80" s="106" t="s">
        <v>130</v>
      </c>
      <c r="I80" s="481"/>
      <c r="L80" s="278"/>
    </row>
    <row r="81" spans="1:244" s="19" customFormat="1" ht="41.25" x14ac:dyDescent="0.25">
      <c r="A81" s="76" t="s">
        <v>126</v>
      </c>
      <c r="B81" s="107" t="s">
        <v>260</v>
      </c>
      <c r="C81" s="505" t="s">
        <v>15</v>
      </c>
      <c r="D81" s="73"/>
      <c r="E81" s="145"/>
      <c r="F81" s="66">
        <f t="shared" si="16"/>
        <v>0</v>
      </c>
      <c r="G81" s="246">
        <f>F81</f>
        <v>0</v>
      </c>
      <c r="H81" s="34"/>
      <c r="I81" s="480"/>
      <c r="J81" s="34"/>
      <c r="L81" s="224" t="s">
        <v>342</v>
      </c>
    </row>
    <row r="82" spans="1:244" s="298" customFormat="1" ht="45" x14ac:dyDescent="0.25">
      <c r="A82" s="75" t="s">
        <v>345</v>
      </c>
      <c r="B82" s="293"/>
      <c r="C82" s="505" t="s">
        <v>15</v>
      </c>
      <c r="D82" s="73"/>
      <c r="E82" s="145"/>
      <c r="F82" s="66">
        <f t="shared" si="16"/>
        <v>0</v>
      </c>
      <c r="G82" s="92">
        <f t="shared" ref="G82" si="17">F82*$D$11</f>
        <v>0</v>
      </c>
      <c r="H82" s="299"/>
      <c r="I82" s="519"/>
      <c r="J82" s="297"/>
      <c r="K82" s="18"/>
      <c r="L82" s="224" t="s">
        <v>344</v>
      </c>
    </row>
    <row r="83" spans="1:244" s="4" customFormat="1" x14ac:dyDescent="0.25">
      <c r="A83" s="426" t="s">
        <v>57</v>
      </c>
      <c r="B83" s="427"/>
      <c r="C83" s="427"/>
      <c r="D83" s="427"/>
      <c r="E83" s="427"/>
      <c r="F83" s="427"/>
      <c r="G83" s="241"/>
      <c r="H83" s="45"/>
      <c r="I83" s="480"/>
      <c r="J83" s="45"/>
      <c r="K83" s="14"/>
      <c r="L83" s="279"/>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row>
    <row r="84" spans="1:244" s="19" customFormat="1" ht="104.25" x14ac:dyDescent="0.25">
      <c r="A84" s="84" t="s">
        <v>222</v>
      </c>
      <c r="B84" s="84" t="s">
        <v>142</v>
      </c>
      <c r="C84" s="495" t="s">
        <v>15</v>
      </c>
      <c r="D84" s="88">
        <v>63</v>
      </c>
      <c r="E84" s="146">
        <v>1</v>
      </c>
      <c r="F84" s="110">
        <f t="shared" si="11"/>
        <v>63</v>
      </c>
      <c r="G84" s="110">
        <f t="shared" ref="G84:G85" si="18">F84</f>
        <v>63</v>
      </c>
      <c r="H84" s="34"/>
      <c r="I84" s="480"/>
      <c r="J84" s="34"/>
      <c r="L84" s="224" t="s">
        <v>346</v>
      </c>
    </row>
    <row r="85" spans="1:244" s="19" customFormat="1" ht="76.5" x14ac:dyDescent="0.25">
      <c r="A85" s="64" t="s">
        <v>223</v>
      </c>
      <c r="B85" s="64" t="s">
        <v>142</v>
      </c>
      <c r="C85" s="490" t="s">
        <v>15</v>
      </c>
      <c r="D85" s="62">
        <v>63</v>
      </c>
      <c r="E85" s="112">
        <v>1</v>
      </c>
      <c r="F85" s="103">
        <f t="shared" si="11"/>
        <v>63</v>
      </c>
      <c r="G85" s="103">
        <f t="shared" si="18"/>
        <v>63</v>
      </c>
      <c r="H85" s="34"/>
      <c r="I85" s="480"/>
      <c r="J85" s="34"/>
      <c r="L85" s="224" t="s">
        <v>347</v>
      </c>
    </row>
    <row r="86" spans="1:244" s="19" customFormat="1" x14ac:dyDescent="0.25">
      <c r="A86" s="420" t="s">
        <v>74</v>
      </c>
      <c r="B86" s="421"/>
      <c r="C86" s="421"/>
      <c r="D86" s="421"/>
      <c r="E86" s="421"/>
      <c r="F86" s="421"/>
      <c r="G86" s="247"/>
      <c r="H86" s="34"/>
      <c r="I86" s="480"/>
      <c r="J86" s="34"/>
      <c r="L86" s="274"/>
    </row>
    <row r="87" spans="1:244" s="3" customFormat="1" ht="46.5" customHeight="1" x14ac:dyDescent="0.25">
      <c r="A87" s="58" t="s">
        <v>291</v>
      </c>
      <c r="B87" s="91" t="s">
        <v>89</v>
      </c>
      <c r="C87" s="497" t="s">
        <v>14</v>
      </c>
      <c r="D87" s="60"/>
      <c r="E87" s="147"/>
      <c r="F87" s="92">
        <f t="shared" ref="F87" si="19">D87*E87</f>
        <v>0</v>
      </c>
      <c r="G87" s="248">
        <f t="shared" ref="G87" si="20">F87*$D$11</f>
        <v>0</v>
      </c>
      <c r="I87" s="481"/>
      <c r="L87" s="291" t="s">
        <v>348</v>
      </c>
    </row>
    <row r="88" spans="1:244" s="19" customFormat="1" ht="28.5" customHeight="1" x14ac:dyDescent="0.25">
      <c r="A88" s="214" t="s">
        <v>261</v>
      </c>
      <c r="B88" s="215" t="s">
        <v>400</v>
      </c>
      <c r="C88" s="506" t="s">
        <v>14</v>
      </c>
      <c r="D88" s="217">
        <v>6.75</v>
      </c>
      <c r="E88" s="218"/>
      <c r="F88" s="217">
        <f t="shared" ref="F88:F92" si="21">D88*E88</f>
        <v>0</v>
      </c>
      <c r="G88" s="217">
        <f t="shared" ref="G88:G91" si="22">F88*$D$11</f>
        <v>0</v>
      </c>
      <c r="H88" s="34"/>
      <c r="I88" s="480"/>
      <c r="J88" s="34"/>
      <c r="L88" s="292" t="s">
        <v>349</v>
      </c>
    </row>
    <row r="89" spans="1:244" s="19" customFormat="1" ht="45" customHeight="1" x14ac:dyDescent="0.25">
      <c r="A89" s="214" t="s">
        <v>262</v>
      </c>
      <c r="B89" s="215" t="s">
        <v>402</v>
      </c>
      <c r="C89" s="506" t="s">
        <v>14</v>
      </c>
      <c r="D89" s="217">
        <v>13.5</v>
      </c>
      <c r="E89" s="218"/>
      <c r="F89" s="217">
        <f t="shared" si="21"/>
        <v>0</v>
      </c>
      <c r="G89" s="217">
        <f t="shared" si="22"/>
        <v>0</v>
      </c>
      <c r="H89" s="34"/>
      <c r="I89" s="480"/>
      <c r="J89" s="34"/>
      <c r="L89" s="292" t="s">
        <v>349</v>
      </c>
    </row>
    <row r="90" spans="1:244" s="19" customFormat="1" ht="33" customHeight="1" x14ac:dyDescent="0.25">
      <c r="A90" s="219" t="s">
        <v>263</v>
      </c>
      <c r="B90" s="215" t="s">
        <v>401</v>
      </c>
      <c r="C90" s="506" t="s">
        <v>14</v>
      </c>
      <c r="D90" s="217">
        <v>7.02</v>
      </c>
      <c r="E90" s="218"/>
      <c r="F90" s="217">
        <f t="shared" si="21"/>
        <v>0</v>
      </c>
      <c r="G90" s="217">
        <f t="shared" si="22"/>
        <v>0</v>
      </c>
      <c r="H90" s="34"/>
      <c r="I90" s="480"/>
      <c r="J90" s="34"/>
      <c r="L90" s="292" t="s">
        <v>349</v>
      </c>
    </row>
    <row r="91" spans="1:244" s="19" customFormat="1" ht="27.75" customHeight="1" x14ac:dyDescent="0.25">
      <c r="A91" s="214" t="s">
        <v>264</v>
      </c>
      <c r="B91" s="215" t="s">
        <v>400</v>
      </c>
      <c r="C91" s="506" t="s">
        <v>14</v>
      </c>
      <c r="D91" s="217">
        <v>6.75</v>
      </c>
      <c r="E91" s="218"/>
      <c r="F91" s="217">
        <f t="shared" si="21"/>
        <v>0</v>
      </c>
      <c r="G91" s="217">
        <f t="shared" si="22"/>
        <v>0</v>
      </c>
      <c r="H91" s="34"/>
      <c r="I91" s="480"/>
      <c r="J91" s="34"/>
      <c r="L91" s="292" t="s">
        <v>349</v>
      </c>
    </row>
    <row r="92" spans="1:244" s="3" customFormat="1" ht="46.5" customHeight="1" x14ac:dyDescent="0.25">
      <c r="A92" s="375" t="s">
        <v>390</v>
      </c>
      <c r="B92" s="91" t="s">
        <v>397</v>
      </c>
      <c r="C92" s="497" t="s">
        <v>14</v>
      </c>
      <c r="D92" s="60">
        <v>27</v>
      </c>
      <c r="E92" s="147"/>
      <c r="F92" s="92">
        <f t="shared" si="21"/>
        <v>0</v>
      </c>
      <c r="G92" s="376" t="s">
        <v>130</v>
      </c>
      <c r="I92" s="482"/>
      <c r="K92" s="279"/>
    </row>
    <row r="93" spans="1:244" s="3" customFormat="1" ht="30" x14ac:dyDescent="0.25">
      <c r="A93" s="91" t="s">
        <v>225</v>
      </c>
      <c r="B93" s="91" t="s">
        <v>399</v>
      </c>
      <c r="C93" s="497" t="s">
        <v>14</v>
      </c>
      <c r="D93" s="60">
        <v>1.35</v>
      </c>
      <c r="E93" s="147"/>
      <c r="F93" s="92">
        <f t="shared" si="11"/>
        <v>0</v>
      </c>
      <c r="G93" s="248">
        <f t="shared" ref="G93:G94" si="23">F93*$D$11</f>
        <v>0</v>
      </c>
      <c r="I93" s="481"/>
      <c r="L93" s="291" t="s">
        <v>350</v>
      </c>
    </row>
    <row r="94" spans="1:244" s="3" customFormat="1" ht="30" x14ac:dyDescent="0.25">
      <c r="A94" s="91" t="s">
        <v>224</v>
      </c>
      <c r="B94" s="91" t="s">
        <v>398</v>
      </c>
      <c r="C94" s="497" t="s">
        <v>14</v>
      </c>
      <c r="D94" s="60">
        <v>4.59</v>
      </c>
      <c r="E94" s="147"/>
      <c r="F94" s="92">
        <f t="shared" si="11"/>
        <v>0</v>
      </c>
      <c r="G94" s="248">
        <f t="shared" si="23"/>
        <v>0</v>
      </c>
      <c r="I94" s="481"/>
      <c r="L94" s="291" t="s">
        <v>350</v>
      </c>
    </row>
    <row r="95" spans="1:244" s="19" customFormat="1" x14ac:dyDescent="0.25">
      <c r="A95" s="424" t="s">
        <v>75</v>
      </c>
      <c r="B95" s="425"/>
      <c r="C95" s="425"/>
      <c r="D95" s="425"/>
      <c r="E95" s="425"/>
      <c r="F95" s="425"/>
      <c r="G95" s="249"/>
      <c r="H95" s="34"/>
      <c r="I95" s="480"/>
      <c r="J95" s="34"/>
      <c r="L95" s="289"/>
    </row>
    <row r="96" spans="1:244" s="19" customFormat="1" ht="57.75" customHeight="1" x14ac:dyDescent="0.25">
      <c r="A96" s="107" t="s">
        <v>188</v>
      </c>
      <c r="B96" s="107" t="s">
        <v>153</v>
      </c>
      <c r="C96" s="500" t="s">
        <v>15</v>
      </c>
      <c r="D96" s="60">
        <v>42</v>
      </c>
      <c r="E96" s="145"/>
      <c r="F96" s="102">
        <f t="shared" si="11"/>
        <v>0</v>
      </c>
      <c r="G96" s="102">
        <f t="shared" ref="G96:G98" si="24">F96*$D$11</f>
        <v>0</v>
      </c>
      <c r="H96" s="34"/>
      <c r="I96" s="480"/>
      <c r="J96" s="34"/>
      <c r="L96" s="226" t="s">
        <v>354</v>
      </c>
    </row>
    <row r="97" spans="1:244" s="19" customFormat="1" ht="60" x14ac:dyDescent="0.25">
      <c r="A97" s="107" t="s">
        <v>256</v>
      </c>
      <c r="B97" s="107" t="s">
        <v>98</v>
      </c>
      <c r="C97" s="500" t="s">
        <v>15</v>
      </c>
      <c r="D97" s="73">
        <v>21</v>
      </c>
      <c r="E97" s="145"/>
      <c r="F97" s="102">
        <f t="shared" si="11"/>
        <v>0</v>
      </c>
      <c r="G97" s="102">
        <f t="shared" si="24"/>
        <v>0</v>
      </c>
      <c r="H97" s="34"/>
      <c r="I97" s="480"/>
      <c r="J97" s="34"/>
      <c r="L97" s="226" t="s">
        <v>355</v>
      </c>
    </row>
    <row r="98" spans="1:244" s="19" customFormat="1" ht="57.75" customHeight="1" x14ac:dyDescent="0.25">
      <c r="A98" s="107" t="s">
        <v>181</v>
      </c>
      <c r="B98" s="108"/>
      <c r="C98" s="500" t="s">
        <v>15</v>
      </c>
      <c r="D98" s="73"/>
      <c r="E98" s="145"/>
      <c r="F98" s="102">
        <f t="shared" si="11"/>
        <v>0</v>
      </c>
      <c r="G98" s="102">
        <f t="shared" si="24"/>
        <v>0</v>
      </c>
      <c r="H98" s="34"/>
      <c r="I98" s="480"/>
      <c r="J98" s="34"/>
      <c r="L98" s="226" t="s">
        <v>353</v>
      </c>
    </row>
    <row r="99" spans="1:244" s="19" customFormat="1" ht="51.75" x14ac:dyDescent="0.25">
      <c r="A99" s="69" t="s">
        <v>104</v>
      </c>
      <c r="B99" s="69" t="s">
        <v>293</v>
      </c>
      <c r="C99" s="507" t="s">
        <v>15</v>
      </c>
      <c r="D99" s="62">
        <v>200</v>
      </c>
      <c r="E99" s="112"/>
      <c r="F99" s="62">
        <f t="shared" si="11"/>
        <v>0</v>
      </c>
      <c r="G99" s="62">
        <f>F99</f>
        <v>0</v>
      </c>
      <c r="H99" s="34"/>
      <c r="I99" s="480"/>
      <c r="J99" s="34"/>
      <c r="L99" s="224" t="s">
        <v>154</v>
      </c>
    </row>
    <row r="100" spans="1:244" s="19" customFormat="1" x14ac:dyDescent="0.25">
      <c r="A100" s="424" t="s">
        <v>156</v>
      </c>
      <c r="B100" s="425"/>
      <c r="C100" s="425"/>
      <c r="D100" s="425"/>
      <c r="E100" s="425"/>
      <c r="F100" s="425"/>
      <c r="G100" s="249"/>
      <c r="H100" s="34"/>
      <c r="I100" s="480"/>
      <c r="J100" s="34"/>
      <c r="L100" s="289"/>
    </row>
    <row r="101" spans="1:244" s="1" customFormat="1" ht="72" customHeight="1" x14ac:dyDescent="0.25">
      <c r="A101" s="93" t="s">
        <v>187</v>
      </c>
      <c r="B101" s="94" t="s">
        <v>128</v>
      </c>
      <c r="C101" s="508" t="s">
        <v>15</v>
      </c>
      <c r="D101" s="88">
        <v>508</v>
      </c>
      <c r="E101" s="141"/>
      <c r="F101" s="57">
        <f>D101*E101</f>
        <v>0</v>
      </c>
      <c r="G101" s="95">
        <f>F101</f>
        <v>0</v>
      </c>
      <c r="I101" s="481"/>
      <c r="L101" s="224" t="s">
        <v>360</v>
      </c>
    </row>
    <row r="102" spans="1:244" s="1" customFormat="1" ht="42.75" customHeight="1" x14ac:dyDescent="0.25">
      <c r="A102" s="93" t="s">
        <v>125</v>
      </c>
      <c r="B102" s="94" t="s">
        <v>128</v>
      </c>
      <c r="C102" s="508" t="s">
        <v>15</v>
      </c>
      <c r="D102" s="88">
        <v>378</v>
      </c>
      <c r="E102" s="141"/>
      <c r="F102" s="57">
        <f t="shared" ref="F102" si="25">D102*E102</f>
        <v>0</v>
      </c>
      <c r="G102" s="95">
        <f t="shared" ref="G102:G103" si="26">F102</f>
        <v>0</v>
      </c>
      <c r="I102" s="481"/>
      <c r="L102" s="224" t="s">
        <v>359</v>
      </c>
    </row>
    <row r="103" spans="1:244" s="1" customFormat="1" ht="75" x14ac:dyDescent="0.25">
      <c r="A103" s="93" t="s">
        <v>124</v>
      </c>
      <c r="B103" s="94" t="s">
        <v>123</v>
      </c>
      <c r="C103" s="508" t="s">
        <v>15</v>
      </c>
      <c r="D103" s="88">
        <v>840</v>
      </c>
      <c r="E103" s="141"/>
      <c r="F103" s="57">
        <f t="shared" ref="F103" si="27">D103*E103</f>
        <v>0</v>
      </c>
      <c r="G103" s="95">
        <f t="shared" si="26"/>
        <v>0</v>
      </c>
      <c r="I103" s="481"/>
      <c r="L103" s="224" t="s">
        <v>361</v>
      </c>
    </row>
    <row r="104" spans="1:244" s="19" customFormat="1" x14ac:dyDescent="0.25">
      <c r="A104" s="420" t="s">
        <v>70</v>
      </c>
      <c r="B104" s="421"/>
      <c r="C104" s="421"/>
      <c r="D104" s="421"/>
      <c r="E104" s="421"/>
      <c r="F104" s="421"/>
      <c r="G104" s="250"/>
      <c r="H104" s="34"/>
      <c r="I104" s="480"/>
      <c r="J104" s="34"/>
      <c r="L104" s="289"/>
    </row>
    <row r="105" spans="1:244" s="19" customFormat="1" ht="26.25" x14ac:dyDescent="0.25">
      <c r="A105" s="111" t="s">
        <v>237</v>
      </c>
      <c r="B105" s="111" t="s">
        <v>89</v>
      </c>
      <c r="C105" s="497" t="s">
        <v>14</v>
      </c>
      <c r="D105" s="113"/>
      <c r="E105" s="114"/>
      <c r="F105" s="92">
        <f t="shared" si="11"/>
        <v>0</v>
      </c>
      <c r="G105" s="92">
        <f t="shared" ref="G105" si="28">F105*$D$11</f>
        <v>0</v>
      </c>
      <c r="H105" s="34"/>
      <c r="I105" s="480"/>
      <c r="J105" s="34"/>
      <c r="L105" s="227" t="s">
        <v>362</v>
      </c>
    </row>
    <row r="106" spans="1:244" s="19" customFormat="1" x14ac:dyDescent="0.25">
      <c r="A106" s="420" t="s">
        <v>69</v>
      </c>
      <c r="B106" s="421"/>
      <c r="C106" s="421"/>
      <c r="D106" s="421"/>
      <c r="E106" s="421"/>
      <c r="F106" s="421"/>
      <c r="G106" s="247"/>
      <c r="H106" s="34"/>
      <c r="I106" s="480"/>
      <c r="J106" s="34"/>
      <c r="L106" s="224"/>
    </row>
    <row r="107" spans="1:244" s="19" customFormat="1" ht="84" x14ac:dyDescent="0.25">
      <c r="A107" s="107" t="s">
        <v>182</v>
      </c>
      <c r="B107" s="107" t="s">
        <v>97</v>
      </c>
      <c r="C107" s="500" t="s">
        <v>14</v>
      </c>
      <c r="D107" s="73">
        <v>150</v>
      </c>
      <c r="E107" s="77"/>
      <c r="F107" s="102">
        <f t="shared" si="11"/>
        <v>0</v>
      </c>
      <c r="G107" s="102">
        <f t="shared" ref="G107:G109" si="29">F107*$D$11</f>
        <v>0</v>
      </c>
      <c r="H107" s="34"/>
      <c r="I107" s="480"/>
      <c r="J107" s="34"/>
      <c r="L107" s="226" t="s">
        <v>284</v>
      </c>
    </row>
    <row r="108" spans="1:244" s="1" customFormat="1" ht="64.5" x14ac:dyDescent="0.25">
      <c r="A108" s="93" t="s">
        <v>138</v>
      </c>
      <c r="B108" s="94" t="s">
        <v>127</v>
      </c>
      <c r="C108" s="509" t="s">
        <v>15</v>
      </c>
      <c r="D108" s="88">
        <v>127.5</v>
      </c>
      <c r="E108" s="141"/>
      <c r="F108" s="57">
        <v>0</v>
      </c>
      <c r="G108" s="102">
        <f t="shared" si="29"/>
        <v>0</v>
      </c>
      <c r="I108" s="481"/>
      <c r="L108" s="224" t="s">
        <v>363</v>
      </c>
    </row>
    <row r="109" spans="1:244" s="19" customFormat="1" ht="57" x14ac:dyDescent="0.25">
      <c r="A109" s="107" t="s">
        <v>181</v>
      </c>
      <c r="B109" s="107"/>
      <c r="C109" s="509" t="s">
        <v>15</v>
      </c>
      <c r="D109" s="73"/>
      <c r="E109" s="77"/>
      <c r="F109" s="102">
        <f t="shared" ref="F109" si="30">D109*E109</f>
        <v>0</v>
      </c>
      <c r="G109" s="102">
        <f t="shared" si="29"/>
        <v>0</v>
      </c>
      <c r="H109" s="34"/>
      <c r="I109" s="480"/>
      <c r="J109" s="34"/>
      <c r="L109" s="226" t="s">
        <v>364</v>
      </c>
    </row>
    <row r="110" spans="1:244" s="19" customFormat="1" ht="45" x14ac:dyDescent="0.25">
      <c r="A110" s="166" t="s">
        <v>236</v>
      </c>
      <c r="B110" s="107" t="s">
        <v>157</v>
      </c>
      <c r="C110" s="509" t="s">
        <v>15</v>
      </c>
      <c r="D110" s="73">
        <v>10</v>
      </c>
      <c r="E110" s="77"/>
      <c r="F110" s="102">
        <f t="shared" ref="F110" si="31">D110*E110</f>
        <v>0</v>
      </c>
      <c r="G110" s="102">
        <f t="shared" ref="G110" si="32">F110*$D$11</f>
        <v>0</v>
      </c>
      <c r="H110" s="34"/>
      <c r="I110" s="480"/>
      <c r="J110" s="34"/>
      <c r="L110" s="224" t="s">
        <v>158</v>
      </c>
    </row>
    <row r="111" spans="1:244" s="4" customFormat="1" ht="18.75" customHeight="1" x14ac:dyDescent="0.25">
      <c r="A111" s="436" t="s">
        <v>52</v>
      </c>
      <c r="B111" s="437"/>
      <c r="C111" s="437"/>
      <c r="D111" s="437"/>
      <c r="E111" s="437"/>
      <c r="F111" s="437"/>
      <c r="G111" s="251"/>
      <c r="H111" s="45"/>
      <c r="I111" s="480"/>
      <c r="J111" s="45"/>
      <c r="K111" s="14"/>
      <c r="L111" s="226" t="s">
        <v>365</v>
      </c>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row>
    <row r="112" spans="1:244" s="19" customFormat="1" ht="84.75" x14ac:dyDescent="0.25">
      <c r="A112" s="115" t="s">
        <v>226</v>
      </c>
      <c r="B112" s="115" t="s">
        <v>142</v>
      </c>
      <c r="C112" s="509" t="s">
        <v>15</v>
      </c>
      <c r="D112" s="95">
        <v>253</v>
      </c>
      <c r="E112" s="148"/>
      <c r="F112" s="116">
        <f t="shared" si="11"/>
        <v>0</v>
      </c>
      <c r="G112" s="116">
        <f t="shared" ref="G112:G113" si="33">F112</f>
        <v>0</v>
      </c>
      <c r="H112" s="34"/>
      <c r="I112" s="480"/>
      <c r="J112" s="34"/>
      <c r="L112" s="276" t="s">
        <v>159</v>
      </c>
    </row>
    <row r="113" spans="1:12" s="19" customFormat="1" ht="39.75" x14ac:dyDescent="0.25">
      <c r="A113" s="117" t="s">
        <v>105</v>
      </c>
      <c r="B113" s="118" t="s">
        <v>84</v>
      </c>
      <c r="C113" s="510" t="s">
        <v>15</v>
      </c>
      <c r="D113" s="92"/>
      <c r="E113" s="138"/>
      <c r="F113" s="119">
        <f t="shared" si="11"/>
        <v>0</v>
      </c>
      <c r="G113" s="116">
        <f t="shared" si="33"/>
        <v>0</v>
      </c>
      <c r="H113" s="34"/>
      <c r="I113" s="480"/>
      <c r="J113" s="34"/>
      <c r="L113" s="274"/>
    </row>
    <row r="114" spans="1:12" s="19" customFormat="1" ht="72.75" x14ac:dyDescent="0.25">
      <c r="A114" s="117" t="s">
        <v>292</v>
      </c>
      <c r="B114" s="117" t="s">
        <v>95</v>
      </c>
      <c r="C114" s="510" t="s">
        <v>15</v>
      </c>
      <c r="D114" s="78">
        <v>42.5</v>
      </c>
      <c r="E114" s="138"/>
      <c r="F114" s="119">
        <f t="shared" si="11"/>
        <v>0</v>
      </c>
      <c r="G114" s="119">
        <f t="shared" ref="G114" si="34">F114*$D$11</f>
        <v>0</v>
      </c>
      <c r="H114" s="34"/>
      <c r="I114" s="480"/>
      <c r="J114" s="34"/>
      <c r="L114" s="276" t="s">
        <v>160</v>
      </c>
    </row>
    <row r="115" spans="1:12" s="19" customFormat="1" ht="72.75" x14ac:dyDescent="0.25">
      <c r="A115" s="117" t="s">
        <v>106</v>
      </c>
      <c r="B115" s="111" t="s">
        <v>161</v>
      </c>
      <c r="C115" s="510" t="s">
        <v>15</v>
      </c>
      <c r="D115" s="78">
        <v>100</v>
      </c>
      <c r="E115" s="138"/>
      <c r="F115" s="119">
        <f t="shared" si="11"/>
        <v>0</v>
      </c>
      <c r="G115" s="119" t="s">
        <v>130</v>
      </c>
      <c r="H115" s="34"/>
      <c r="I115" s="480"/>
      <c r="J115" s="34"/>
      <c r="L115" s="280" t="s">
        <v>300</v>
      </c>
    </row>
    <row r="116" spans="1:12" s="19" customFormat="1" ht="60" x14ac:dyDescent="0.25">
      <c r="A116" s="120" t="s">
        <v>242</v>
      </c>
      <c r="B116" s="117" t="s">
        <v>238</v>
      </c>
      <c r="C116" s="510" t="s">
        <v>15</v>
      </c>
      <c r="D116" s="78">
        <v>21</v>
      </c>
      <c r="E116" s="138"/>
      <c r="F116" s="119">
        <f t="shared" si="11"/>
        <v>0</v>
      </c>
      <c r="G116" s="119">
        <f t="shared" ref="G116" si="35">F116*$D$11</f>
        <v>0</v>
      </c>
      <c r="H116" s="34"/>
      <c r="I116" s="480"/>
      <c r="J116" s="34"/>
      <c r="L116" s="276" t="s">
        <v>162</v>
      </c>
    </row>
    <row r="117" spans="1:12" s="19" customFormat="1" x14ac:dyDescent="0.25">
      <c r="A117" s="422" t="s">
        <v>67</v>
      </c>
      <c r="B117" s="423"/>
      <c r="C117" s="423"/>
      <c r="D117" s="423"/>
      <c r="E117" s="423"/>
      <c r="F117" s="423"/>
      <c r="G117" s="252"/>
      <c r="H117" s="34"/>
      <c r="I117" s="480"/>
      <c r="J117" s="34"/>
      <c r="L117" s="224"/>
    </row>
    <row r="118" spans="1:12" s="19" customFormat="1" ht="71.25" customHeight="1" x14ac:dyDescent="0.25">
      <c r="A118" s="121" t="s">
        <v>183</v>
      </c>
      <c r="B118" s="122" t="s">
        <v>95</v>
      </c>
      <c r="C118" s="510" t="s">
        <v>14</v>
      </c>
      <c r="D118" s="92"/>
      <c r="E118" s="138"/>
      <c r="F118" s="119">
        <f t="shared" si="11"/>
        <v>0</v>
      </c>
      <c r="G118" s="119">
        <f t="shared" ref="G118:G119" si="36">F118*$D$11</f>
        <v>0</v>
      </c>
      <c r="H118" s="34"/>
      <c r="I118" s="480"/>
      <c r="J118" s="34"/>
      <c r="L118" s="306" t="s">
        <v>366</v>
      </c>
    </row>
    <row r="119" spans="1:12" s="19" customFormat="1" ht="99.75" customHeight="1" x14ac:dyDescent="0.25">
      <c r="A119" s="121" t="s">
        <v>184</v>
      </c>
      <c r="B119" s="122" t="s">
        <v>95</v>
      </c>
      <c r="C119" s="510" t="s">
        <v>14</v>
      </c>
      <c r="D119" s="92"/>
      <c r="E119" s="138"/>
      <c r="F119" s="119">
        <f t="shared" si="11"/>
        <v>0</v>
      </c>
      <c r="G119" s="119">
        <f t="shared" si="36"/>
        <v>0</v>
      </c>
      <c r="H119" s="34"/>
      <c r="I119" s="480"/>
      <c r="J119" s="34"/>
      <c r="L119" s="307" t="s">
        <v>163</v>
      </c>
    </row>
    <row r="120" spans="1:12" s="19" customFormat="1" x14ac:dyDescent="0.25">
      <c r="A120" s="422" t="s">
        <v>68</v>
      </c>
      <c r="B120" s="423"/>
      <c r="C120" s="423"/>
      <c r="D120" s="423"/>
      <c r="E120" s="423"/>
      <c r="F120" s="423"/>
      <c r="G120" s="252"/>
      <c r="H120" s="34"/>
      <c r="I120" s="480"/>
      <c r="J120" s="34"/>
      <c r="L120" s="224"/>
    </row>
    <row r="121" spans="1:12" s="19" customFormat="1" ht="30" x14ac:dyDescent="0.25">
      <c r="A121" s="123" t="s">
        <v>185</v>
      </c>
      <c r="B121" s="124" t="s">
        <v>94</v>
      </c>
      <c r="C121" s="511" t="s">
        <v>14</v>
      </c>
      <c r="D121" s="82"/>
      <c r="E121" s="149"/>
      <c r="F121" s="125">
        <f t="shared" si="11"/>
        <v>0</v>
      </c>
      <c r="G121" s="125">
        <f t="shared" ref="G121" si="37">F121*$D$11</f>
        <v>0</v>
      </c>
      <c r="H121" s="34"/>
      <c r="I121" s="480"/>
      <c r="J121" s="34"/>
      <c r="L121" s="308" t="s">
        <v>94</v>
      </c>
    </row>
    <row r="122" spans="1:12" s="19" customFormat="1" ht="45" customHeight="1" x14ac:dyDescent="0.25">
      <c r="A122" s="167" t="s">
        <v>245</v>
      </c>
      <c r="B122" s="124" t="s">
        <v>84</v>
      </c>
      <c r="C122" s="511" t="s">
        <v>15</v>
      </c>
      <c r="D122" s="82">
        <v>85</v>
      </c>
      <c r="E122" s="149"/>
      <c r="F122" s="125">
        <f t="shared" si="11"/>
        <v>0</v>
      </c>
      <c r="G122" s="125">
        <f>F122</f>
        <v>0</v>
      </c>
      <c r="H122" s="34"/>
      <c r="I122" s="480"/>
      <c r="J122" s="34"/>
      <c r="L122" s="308" t="s">
        <v>367</v>
      </c>
    </row>
    <row r="123" spans="1:12" s="19" customFormat="1" ht="90" x14ac:dyDescent="0.25">
      <c r="A123" s="167" t="s">
        <v>244</v>
      </c>
      <c r="B123" s="124" t="s">
        <v>84</v>
      </c>
      <c r="C123" s="511" t="s">
        <v>15</v>
      </c>
      <c r="D123" s="82">
        <v>168</v>
      </c>
      <c r="E123" s="149"/>
      <c r="F123" s="125">
        <f t="shared" ref="F123:F131" si="38">D123*E123</f>
        <v>0</v>
      </c>
      <c r="G123" s="125">
        <f>F123</f>
        <v>0</v>
      </c>
      <c r="H123" s="34"/>
      <c r="I123" s="480"/>
      <c r="J123" s="34"/>
      <c r="L123" s="308" t="s">
        <v>282</v>
      </c>
    </row>
    <row r="124" spans="1:12" s="19" customFormat="1" ht="75" x14ac:dyDescent="0.25">
      <c r="A124" s="167" t="s">
        <v>243</v>
      </c>
      <c r="B124" s="124" t="s">
        <v>404</v>
      </c>
      <c r="C124" s="511" t="s">
        <v>15</v>
      </c>
      <c r="D124" s="82">
        <v>21</v>
      </c>
      <c r="E124" s="149"/>
      <c r="F124" s="125">
        <f t="shared" si="38"/>
        <v>0</v>
      </c>
      <c r="G124" s="125">
        <f t="shared" ref="G124:G131" si="39">F124*$D$11</f>
        <v>0</v>
      </c>
      <c r="H124" s="34"/>
      <c r="I124" s="480"/>
      <c r="J124" s="34"/>
      <c r="L124" s="308" t="s">
        <v>165</v>
      </c>
    </row>
    <row r="125" spans="1:12" s="19" customFormat="1" ht="45" x14ac:dyDescent="0.25">
      <c r="A125" s="167" t="s">
        <v>246</v>
      </c>
      <c r="B125" s="124" t="s">
        <v>404</v>
      </c>
      <c r="C125" s="511" t="s">
        <v>15</v>
      </c>
      <c r="D125" s="82">
        <v>21</v>
      </c>
      <c r="E125" s="149"/>
      <c r="F125" s="125">
        <f t="shared" si="38"/>
        <v>0</v>
      </c>
      <c r="G125" s="125">
        <f t="shared" si="39"/>
        <v>0</v>
      </c>
      <c r="H125" s="34"/>
      <c r="I125" s="480"/>
      <c r="J125" s="34"/>
      <c r="L125" s="308" t="s">
        <v>166</v>
      </c>
    </row>
    <row r="126" spans="1:12" s="19" customFormat="1" ht="45" x14ac:dyDescent="0.25">
      <c r="A126" s="167" t="s">
        <v>247</v>
      </c>
      <c r="B126" s="124" t="s">
        <v>167</v>
      </c>
      <c r="C126" s="511" t="s">
        <v>15</v>
      </c>
      <c r="D126" s="82">
        <v>105</v>
      </c>
      <c r="E126" s="149"/>
      <c r="F126" s="125">
        <f t="shared" si="38"/>
        <v>0</v>
      </c>
      <c r="G126" s="125">
        <f t="shared" si="39"/>
        <v>0</v>
      </c>
      <c r="H126" s="34"/>
      <c r="I126" s="480"/>
      <c r="J126" s="34"/>
      <c r="L126" s="308" t="s">
        <v>168</v>
      </c>
    </row>
    <row r="127" spans="1:12" s="19" customFormat="1" ht="30" x14ac:dyDescent="0.25">
      <c r="A127" s="167" t="s">
        <v>248</v>
      </c>
      <c r="B127" s="124" t="s">
        <v>95</v>
      </c>
      <c r="C127" s="511" t="s">
        <v>15</v>
      </c>
      <c r="D127" s="82">
        <v>10.5</v>
      </c>
      <c r="E127" s="149"/>
      <c r="F127" s="125">
        <f t="shared" si="38"/>
        <v>0</v>
      </c>
      <c r="G127" s="125">
        <f t="shared" si="39"/>
        <v>0</v>
      </c>
      <c r="H127" s="34"/>
      <c r="I127" s="480"/>
      <c r="J127" s="34"/>
      <c r="L127" s="308" t="s">
        <v>169</v>
      </c>
    </row>
    <row r="128" spans="1:12" s="19" customFormat="1" ht="57" customHeight="1" x14ac:dyDescent="0.25">
      <c r="A128" s="167" t="s">
        <v>259</v>
      </c>
      <c r="B128" s="124" t="s">
        <v>174</v>
      </c>
      <c r="C128" s="511" t="s">
        <v>15</v>
      </c>
      <c r="D128" s="82">
        <v>42</v>
      </c>
      <c r="E128" s="149"/>
      <c r="F128" s="125">
        <f t="shared" si="38"/>
        <v>0</v>
      </c>
      <c r="G128" s="125">
        <f t="shared" si="39"/>
        <v>0</v>
      </c>
      <c r="H128" s="34"/>
      <c r="I128" s="480"/>
      <c r="J128" s="34"/>
      <c r="L128" s="308" t="s">
        <v>170</v>
      </c>
    </row>
    <row r="129" spans="1:244" s="19" customFormat="1" ht="30" x14ac:dyDescent="0.25">
      <c r="A129" s="123" t="s">
        <v>249</v>
      </c>
      <c r="B129" s="124" t="s">
        <v>171</v>
      </c>
      <c r="C129" s="511" t="s">
        <v>15</v>
      </c>
      <c r="D129" s="82">
        <v>10.5</v>
      </c>
      <c r="E129" s="149"/>
      <c r="F129" s="125">
        <f t="shared" si="38"/>
        <v>0</v>
      </c>
      <c r="G129" s="125">
        <f t="shared" si="39"/>
        <v>0</v>
      </c>
      <c r="H129" s="34"/>
      <c r="I129" s="480"/>
      <c r="J129" s="34"/>
      <c r="L129" s="308"/>
    </row>
    <row r="130" spans="1:244" s="19" customFormat="1" ht="60" x14ac:dyDescent="0.25">
      <c r="A130" s="123" t="s">
        <v>250</v>
      </c>
      <c r="B130" s="124" t="s">
        <v>172</v>
      </c>
      <c r="C130" s="511" t="s">
        <v>15</v>
      </c>
      <c r="D130" s="82">
        <v>42.5</v>
      </c>
      <c r="E130" s="149"/>
      <c r="F130" s="125">
        <f t="shared" si="38"/>
        <v>0</v>
      </c>
      <c r="G130" s="125">
        <f t="shared" si="39"/>
        <v>0</v>
      </c>
      <c r="H130" s="34"/>
      <c r="I130" s="480"/>
      <c r="J130" s="34"/>
      <c r="L130" s="308" t="s">
        <v>368</v>
      </c>
    </row>
    <row r="131" spans="1:244" s="19" customFormat="1" ht="128.25" x14ac:dyDescent="0.25">
      <c r="A131" s="123" t="s">
        <v>251</v>
      </c>
      <c r="B131" s="124" t="s">
        <v>172</v>
      </c>
      <c r="C131" s="511" t="s">
        <v>15</v>
      </c>
      <c r="D131" s="82">
        <v>85</v>
      </c>
      <c r="E131" s="149"/>
      <c r="F131" s="125">
        <f t="shared" si="38"/>
        <v>0</v>
      </c>
      <c r="G131" s="125">
        <f t="shared" si="39"/>
        <v>0</v>
      </c>
      <c r="H131" s="34"/>
      <c r="I131" s="480"/>
      <c r="J131" s="34"/>
      <c r="L131" s="308" t="s">
        <v>369</v>
      </c>
    </row>
    <row r="132" spans="1:244" s="4" customFormat="1" x14ac:dyDescent="0.25">
      <c r="A132" s="436" t="s">
        <v>50</v>
      </c>
      <c r="B132" s="437"/>
      <c r="C132" s="437"/>
      <c r="D132" s="437"/>
      <c r="E132" s="437"/>
      <c r="F132" s="437"/>
      <c r="G132" s="251"/>
      <c r="H132" s="45"/>
      <c r="I132" s="480"/>
      <c r="J132" s="45"/>
      <c r="K132" s="14"/>
      <c r="L132" s="290"/>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row>
    <row r="133" spans="1:244" s="19" customFormat="1" ht="102.75" x14ac:dyDescent="0.25">
      <c r="A133" s="126" t="s">
        <v>63</v>
      </c>
      <c r="B133" s="54" t="s">
        <v>84</v>
      </c>
      <c r="C133" s="509" t="s">
        <v>15</v>
      </c>
      <c r="D133" s="95">
        <v>500</v>
      </c>
      <c r="E133" s="148">
        <v>1</v>
      </c>
      <c r="F133" s="116">
        <f t="shared" si="11"/>
        <v>500</v>
      </c>
      <c r="G133" s="116">
        <f t="shared" ref="G133:G134" si="40">F133</f>
        <v>500</v>
      </c>
      <c r="H133" s="34"/>
      <c r="I133" s="480"/>
      <c r="J133" s="34"/>
      <c r="L133" s="224" t="s">
        <v>370</v>
      </c>
    </row>
    <row r="134" spans="1:244" s="19" customFormat="1" ht="30" x14ac:dyDescent="0.25">
      <c r="A134" s="127" t="s">
        <v>64</v>
      </c>
      <c r="B134" s="59" t="s">
        <v>84</v>
      </c>
      <c r="C134" s="510" t="s">
        <v>15</v>
      </c>
      <c r="D134" s="92">
        <v>200</v>
      </c>
      <c r="E134" s="138"/>
      <c r="F134" s="119">
        <f t="shared" si="11"/>
        <v>0</v>
      </c>
      <c r="G134" s="119">
        <f t="shared" si="40"/>
        <v>0</v>
      </c>
      <c r="H134" s="34"/>
      <c r="I134" s="480"/>
      <c r="J134" s="34"/>
      <c r="L134" s="227"/>
    </row>
    <row r="135" spans="1:244" s="19" customFormat="1" ht="39" x14ac:dyDescent="0.25">
      <c r="A135" s="127" t="s">
        <v>252</v>
      </c>
      <c r="B135" s="59" t="s">
        <v>85</v>
      </c>
      <c r="C135" s="510" t="s">
        <v>15</v>
      </c>
      <c r="D135" s="128">
        <v>28</v>
      </c>
      <c r="E135" s="138"/>
      <c r="F135" s="119">
        <f t="shared" si="11"/>
        <v>0</v>
      </c>
      <c r="G135" s="119">
        <f t="shared" ref="G135" si="41">F135*$D$11</f>
        <v>0</v>
      </c>
      <c r="H135" s="34"/>
      <c r="I135" s="480"/>
      <c r="J135" s="34"/>
      <c r="L135" s="226" t="s">
        <v>371</v>
      </c>
    </row>
    <row r="136" spans="1:244" s="19" customFormat="1" ht="15" customHeight="1" x14ac:dyDescent="0.25">
      <c r="A136" s="127" t="s">
        <v>32</v>
      </c>
      <c r="B136" s="59" t="s">
        <v>86</v>
      </c>
      <c r="C136" s="510" t="s">
        <v>15</v>
      </c>
      <c r="D136" s="128">
        <v>8</v>
      </c>
      <c r="E136" s="138"/>
      <c r="F136" s="119">
        <f t="shared" si="11"/>
        <v>0</v>
      </c>
      <c r="G136" s="119" t="s">
        <v>131</v>
      </c>
      <c r="H136" s="34"/>
      <c r="I136" s="480"/>
      <c r="J136" s="34"/>
      <c r="L136" s="438" t="s">
        <v>372</v>
      </c>
    </row>
    <row r="137" spans="1:244" s="19" customFormat="1" x14ac:dyDescent="0.25">
      <c r="A137" s="127" t="s">
        <v>32</v>
      </c>
      <c r="B137" s="129" t="s">
        <v>87</v>
      </c>
      <c r="C137" s="510" t="s">
        <v>15</v>
      </c>
      <c r="D137" s="128">
        <v>80</v>
      </c>
      <c r="E137" s="138"/>
      <c r="F137" s="119">
        <f t="shared" si="11"/>
        <v>0</v>
      </c>
      <c r="G137" s="119" t="s">
        <v>131</v>
      </c>
      <c r="H137" s="34"/>
      <c r="I137" s="480"/>
      <c r="J137" s="34"/>
      <c r="L137" s="439"/>
    </row>
    <row r="138" spans="1:244" s="19" customFormat="1" ht="39" x14ac:dyDescent="0.25">
      <c r="A138" s="127" t="s">
        <v>33</v>
      </c>
      <c r="B138" s="129" t="s">
        <v>84</v>
      </c>
      <c r="C138" s="510" t="s">
        <v>15</v>
      </c>
      <c r="D138" s="128">
        <v>50</v>
      </c>
      <c r="E138" s="138"/>
      <c r="F138" s="119">
        <f t="shared" si="11"/>
        <v>0</v>
      </c>
      <c r="G138" s="119">
        <f>F138</f>
        <v>0</v>
      </c>
      <c r="H138" s="34"/>
      <c r="I138" s="480"/>
      <c r="J138" s="34"/>
      <c r="L138" s="224" t="s">
        <v>239</v>
      </c>
    </row>
    <row r="139" spans="1:244" s="19" customFormat="1" x14ac:dyDescent="0.25">
      <c r="A139" s="127" t="s">
        <v>34</v>
      </c>
      <c r="B139" s="59" t="s">
        <v>35</v>
      </c>
      <c r="C139" s="510" t="s">
        <v>15</v>
      </c>
      <c r="D139" s="128">
        <v>15</v>
      </c>
      <c r="E139" s="138"/>
      <c r="F139" s="119">
        <f t="shared" si="11"/>
        <v>0</v>
      </c>
      <c r="G139" s="119" t="s">
        <v>131</v>
      </c>
      <c r="H139" s="34"/>
      <c r="I139" s="480"/>
      <c r="J139" s="34"/>
      <c r="L139" s="430" t="s">
        <v>175</v>
      </c>
    </row>
    <row r="140" spans="1:244" s="19" customFormat="1" x14ac:dyDescent="0.25">
      <c r="A140" s="127" t="s">
        <v>34</v>
      </c>
      <c r="B140" s="59" t="s">
        <v>36</v>
      </c>
      <c r="C140" s="510" t="s">
        <v>15</v>
      </c>
      <c r="D140" s="128">
        <v>25</v>
      </c>
      <c r="E140" s="138"/>
      <c r="F140" s="119">
        <f t="shared" si="11"/>
        <v>0</v>
      </c>
      <c r="G140" s="119" t="s">
        <v>131</v>
      </c>
      <c r="H140" s="34"/>
      <c r="I140" s="480"/>
      <c r="J140" s="34"/>
      <c r="L140" s="430"/>
    </row>
    <row r="141" spans="1:244" s="19" customFormat="1" ht="15" customHeight="1" x14ac:dyDescent="0.25">
      <c r="A141" s="127" t="s">
        <v>34</v>
      </c>
      <c r="B141" s="59" t="s">
        <v>37</v>
      </c>
      <c r="C141" s="510" t="s">
        <v>15</v>
      </c>
      <c r="D141" s="128">
        <v>50</v>
      </c>
      <c r="E141" s="138"/>
      <c r="F141" s="119">
        <f t="shared" si="11"/>
        <v>0</v>
      </c>
      <c r="G141" s="119" t="s">
        <v>131</v>
      </c>
      <c r="H141" s="34"/>
      <c r="I141" s="480"/>
      <c r="J141" s="34"/>
      <c r="L141" s="430"/>
    </row>
    <row r="142" spans="1:244" s="19" customFormat="1" ht="30" x14ac:dyDescent="0.25">
      <c r="A142" s="127" t="s">
        <v>65</v>
      </c>
      <c r="B142" s="129" t="s">
        <v>88</v>
      </c>
      <c r="C142" s="510" t="s">
        <v>15</v>
      </c>
      <c r="D142" s="128">
        <v>30</v>
      </c>
      <c r="E142" s="138"/>
      <c r="F142" s="119">
        <f t="shared" si="11"/>
        <v>0</v>
      </c>
      <c r="G142" s="119" t="s">
        <v>131</v>
      </c>
      <c r="H142" s="34"/>
      <c r="I142" s="480"/>
      <c r="J142" s="34"/>
      <c r="L142" s="224" t="s">
        <v>176</v>
      </c>
    </row>
    <row r="143" spans="1:244" s="19" customFormat="1" ht="51.75" x14ac:dyDescent="0.25">
      <c r="A143" s="109" t="s">
        <v>107</v>
      </c>
      <c r="B143" s="129" t="s">
        <v>89</v>
      </c>
      <c r="C143" s="510" t="s">
        <v>15</v>
      </c>
      <c r="D143" s="128">
        <v>10</v>
      </c>
      <c r="E143" s="138"/>
      <c r="F143" s="119">
        <f t="shared" si="11"/>
        <v>0</v>
      </c>
      <c r="G143" s="119">
        <f t="shared" ref="G143" si="42">F143*$D$11</f>
        <v>0</v>
      </c>
      <c r="H143" s="34"/>
      <c r="I143" s="480"/>
      <c r="J143" s="34"/>
      <c r="L143" s="224"/>
    </row>
    <row r="144" spans="1:244" s="19" customFormat="1" ht="27.75" x14ac:dyDescent="0.25">
      <c r="A144" s="109" t="s">
        <v>108</v>
      </c>
      <c r="B144" s="129" t="s">
        <v>90</v>
      </c>
      <c r="C144" s="510" t="s">
        <v>15</v>
      </c>
      <c r="D144" s="128">
        <v>20</v>
      </c>
      <c r="E144" s="138"/>
      <c r="F144" s="119">
        <f t="shared" si="11"/>
        <v>0</v>
      </c>
      <c r="G144" s="119" t="s">
        <v>131</v>
      </c>
      <c r="H144" s="34"/>
      <c r="I144" s="480"/>
      <c r="J144" s="34"/>
      <c r="L144" s="226" t="s">
        <v>373</v>
      </c>
    </row>
    <row r="145" spans="1:15" s="19" customFormat="1" ht="27.75" x14ac:dyDescent="0.25">
      <c r="A145" s="109" t="s">
        <v>109</v>
      </c>
      <c r="B145" s="129" t="s">
        <v>91</v>
      </c>
      <c r="C145" s="510" t="s">
        <v>15</v>
      </c>
      <c r="D145" s="128">
        <v>10</v>
      </c>
      <c r="E145" s="138"/>
      <c r="F145" s="119">
        <f t="shared" si="11"/>
        <v>0</v>
      </c>
      <c r="G145" s="119">
        <f t="shared" ref="G145" si="43">F145*$D$11</f>
        <v>0</v>
      </c>
      <c r="H145" s="34"/>
      <c r="I145" s="480"/>
      <c r="J145" s="34"/>
      <c r="L145" s="226" t="s">
        <v>374</v>
      </c>
    </row>
    <row r="146" spans="1:15" s="19" customFormat="1" ht="60" x14ac:dyDescent="0.25">
      <c r="A146" s="127" t="s">
        <v>253</v>
      </c>
      <c r="B146" s="129" t="s">
        <v>89</v>
      </c>
      <c r="C146" s="510" t="s">
        <v>15</v>
      </c>
      <c r="D146" s="128">
        <v>20</v>
      </c>
      <c r="E146" s="138"/>
      <c r="F146" s="119">
        <f t="shared" si="11"/>
        <v>0</v>
      </c>
      <c r="G146" s="119">
        <f t="shared" ref="G146:G147" si="44">F146*$D$11</f>
        <v>0</v>
      </c>
      <c r="H146" s="34"/>
      <c r="I146" s="480"/>
      <c r="J146" s="34"/>
      <c r="L146" s="226" t="s">
        <v>283</v>
      </c>
    </row>
    <row r="147" spans="1:15" s="19" customFormat="1" ht="60" x14ac:dyDescent="0.25">
      <c r="A147" s="127" t="s">
        <v>254</v>
      </c>
      <c r="B147" s="129" t="s">
        <v>89</v>
      </c>
      <c r="C147" s="510" t="s">
        <v>15</v>
      </c>
      <c r="D147" s="128">
        <v>60</v>
      </c>
      <c r="E147" s="138"/>
      <c r="F147" s="119">
        <f t="shared" si="11"/>
        <v>0</v>
      </c>
      <c r="G147" s="119">
        <f t="shared" si="44"/>
        <v>0</v>
      </c>
      <c r="H147" s="34"/>
      <c r="I147" s="480"/>
      <c r="J147" s="34"/>
      <c r="L147" s="229" t="s">
        <v>240</v>
      </c>
    </row>
    <row r="148" spans="1:15" s="19" customFormat="1" ht="45" x14ac:dyDescent="0.25">
      <c r="A148" s="127" t="s">
        <v>255</v>
      </c>
      <c r="B148" s="129" t="s">
        <v>92</v>
      </c>
      <c r="C148" s="510" t="s">
        <v>15</v>
      </c>
      <c r="D148" s="128">
        <v>60</v>
      </c>
      <c r="E148" s="138"/>
      <c r="F148" s="119">
        <f t="shared" si="11"/>
        <v>0</v>
      </c>
      <c r="G148" s="119">
        <f>F148</f>
        <v>0</v>
      </c>
      <c r="H148" s="34"/>
      <c r="I148" s="480"/>
      <c r="J148" s="34"/>
      <c r="L148" s="224"/>
    </row>
    <row r="149" spans="1:15" s="19" customFormat="1" ht="63.75" x14ac:dyDescent="0.25">
      <c r="A149" s="109" t="s">
        <v>110</v>
      </c>
      <c r="B149" s="129" t="s">
        <v>117</v>
      </c>
      <c r="C149" s="510" t="s">
        <v>15</v>
      </c>
      <c r="D149" s="130"/>
      <c r="E149" s="138"/>
      <c r="F149" s="119">
        <f t="shared" si="11"/>
        <v>0</v>
      </c>
      <c r="G149" s="119" t="s">
        <v>130</v>
      </c>
      <c r="H149" s="34"/>
      <c r="I149" s="480"/>
      <c r="J149" s="34"/>
      <c r="L149" s="382" t="s">
        <v>375</v>
      </c>
    </row>
    <row r="150" spans="1:15" s="19" customFormat="1" ht="39.75" x14ac:dyDescent="0.25">
      <c r="A150" s="109" t="s">
        <v>111</v>
      </c>
      <c r="B150" s="129" t="s">
        <v>84</v>
      </c>
      <c r="C150" s="510" t="s">
        <v>15</v>
      </c>
      <c r="D150" s="128">
        <v>70</v>
      </c>
      <c r="E150" s="138"/>
      <c r="F150" s="119">
        <f t="shared" si="11"/>
        <v>0</v>
      </c>
      <c r="G150" s="119">
        <f>F150</f>
        <v>0</v>
      </c>
      <c r="H150" s="34"/>
      <c r="I150" s="480"/>
      <c r="J150" s="34"/>
      <c r="L150" s="228" t="s">
        <v>177</v>
      </c>
    </row>
    <row r="151" spans="1:15" s="19" customFormat="1" ht="66.75" x14ac:dyDescent="0.25">
      <c r="A151" s="109" t="s">
        <v>112</v>
      </c>
      <c r="B151" s="129" t="s">
        <v>84</v>
      </c>
      <c r="C151" s="510" t="s">
        <v>15</v>
      </c>
      <c r="D151" s="128">
        <v>150</v>
      </c>
      <c r="E151" s="138"/>
      <c r="F151" s="119">
        <f t="shared" si="11"/>
        <v>0</v>
      </c>
      <c r="G151" s="119">
        <f>F151</f>
        <v>0</v>
      </c>
      <c r="H151" s="34"/>
      <c r="I151" s="480"/>
      <c r="J151" s="34"/>
      <c r="L151" s="224" t="s">
        <v>376</v>
      </c>
    </row>
    <row r="152" spans="1:15" s="19" customFormat="1" ht="30" x14ac:dyDescent="0.25">
      <c r="A152" s="131" t="s">
        <v>113</v>
      </c>
      <c r="B152" s="132" t="s">
        <v>93</v>
      </c>
      <c r="C152" s="512" t="s">
        <v>14</v>
      </c>
      <c r="D152" s="90"/>
      <c r="E152" s="77"/>
      <c r="F152" s="103">
        <f t="shared" si="11"/>
        <v>0</v>
      </c>
      <c r="G152" s="102">
        <f>F152</f>
        <v>0</v>
      </c>
      <c r="H152" s="34"/>
      <c r="I152" s="480"/>
      <c r="J152" s="34"/>
      <c r="L152" s="224" t="s">
        <v>178</v>
      </c>
    </row>
    <row r="153" spans="1:15" s="165" customFormat="1" x14ac:dyDescent="0.25">
      <c r="A153" s="434" t="s">
        <v>179</v>
      </c>
      <c r="B153" s="435"/>
      <c r="C153" s="435"/>
      <c r="D153" s="435"/>
      <c r="E153" s="435"/>
      <c r="F153" s="435"/>
      <c r="G153" s="253"/>
      <c r="I153" s="520"/>
      <c r="L153" s="309"/>
    </row>
    <row r="154" spans="1:15" s="19" customFormat="1" ht="28.5" x14ac:dyDescent="0.25">
      <c r="A154" s="109" t="s">
        <v>241</v>
      </c>
      <c r="B154" s="129"/>
      <c r="C154" s="510" t="s">
        <v>15</v>
      </c>
      <c r="D154" s="128"/>
      <c r="E154" s="138"/>
      <c r="F154" s="119">
        <f t="shared" ref="F154:F155" si="45">D154*E154</f>
        <v>0</v>
      </c>
      <c r="G154" s="119">
        <f t="shared" ref="G154:G155" si="46">F154</f>
        <v>0</v>
      </c>
      <c r="H154" s="34"/>
      <c r="I154" s="480"/>
      <c r="J154" s="34"/>
      <c r="L154" s="224" t="s">
        <v>377</v>
      </c>
    </row>
    <row r="155" spans="1:15" s="19" customFormat="1" ht="26.25" x14ac:dyDescent="0.25">
      <c r="A155" s="127" t="s">
        <v>180</v>
      </c>
      <c r="B155" s="129"/>
      <c r="C155" s="510" t="s">
        <v>15</v>
      </c>
      <c r="D155" s="128"/>
      <c r="E155" s="138"/>
      <c r="F155" s="119">
        <f t="shared" si="45"/>
        <v>0</v>
      </c>
      <c r="G155" s="119">
        <f t="shared" si="46"/>
        <v>0</v>
      </c>
      <c r="H155" s="34"/>
      <c r="I155" s="480"/>
      <c r="J155" s="34"/>
      <c r="L155" s="224" t="s">
        <v>378</v>
      </c>
    </row>
    <row r="156" spans="1:15" s="1" customFormat="1" x14ac:dyDescent="0.25">
      <c r="A156" s="431" t="s">
        <v>81</v>
      </c>
      <c r="B156" s="432"/>
      <c r="C156" s="432"/>
      <c r="D156" s="432"/>
      <c r="E156" s="432"/>
      <c r="F156" s="433"/>
      <c r="G156" s="168"/>
      <c r="I156" s="481"/>
    </row>
    <row r="157" spans="1:15" s="3" customFormat="1" x14ac:dyDescent="0.25">
      <c r="A157" s="20"/>
      <c r="B157" s="21"/>
      <c r="C157" s="513"/>
      <c r="D157" s="22"/>
      <c r="E157" s="23"/>
      <c r="F157" s="23"/>
      <c r="G157" s="2"/>
      <c r="I157" s="481"/>
    </row>
    <row r="158" spans="1:15" s="34" customFormat="1" x14ac:dyDescent="0.25">
      <c r="A158" s="209" t="s">
        <v>82</v>
      </c>
      <c r="B158" s="474"/>
      <c r="C158" s="514"/>
      <c r="D158" s="475"/>
      <c r="E158" s="476"/>
      <c r="F158" s="477"/>
      <c r="G158" s="478">
        <f>SUMIF(C21:C155,"coût",G21:G155)</f>
        <v>2232</v>
      </c>
      <c r="I158" s="521"/>
      <c r="J158" s="3"/>
      <c r="N158" s="372"/>
      <c r="O158" s="3"/>
    </row>
    <row r="159" spans="1:15" s="34" customFormat="1" ht="15.75" thickBot="1" x14ac:dyDescent="0.3">
      <c r="A159" s="479" t="s">
        <v>83</v>
      </c>
      <c r="B159" s="474"/>
      <c r="C159" s="514"/>
      <c r="D159" s="475"/>
      <c r="E159" s="476"/>
      <c r="F159" s="477"/>
      <c r="G159" s="478">
        <f>SUMIF(C22:C155,"surcoût",G22:G155)</f>
        <v>0</v>
      </c>
      <c r="I159" s="521"/>
      <c r="J159" s="3"/>
      <c r="N159" s="372"/>
      <c r="O159" s="3"/>
    </row>
    <row r="160" spans="1:15" s="19" customFormat="1" ht="15.75" thickBot="1" x14ac:dyDescent="0.3">
      <c r="A160" s="28" t="s">
        <v>3</v>
      </c>
      <c r="B160" s="9"/>
      <c r="C160" s="484"/>
      <c r="D160" s="10"/>
      <c r="E160" s="153"/>
      <c r="F160" s="25"/>
      <c r="G160" s="29">
        <f>SUM(G22:G156)</f>
        <v>2232</v>
      </c>
      <c r="H160" s="34"/>
      <c r="I160" s="480"/>
      <c r="J160" s="34"/>
      <c r="L160" s="281"/>
    </row>
    <row r="161" spans="1:12" s="19" customFormat="1" x14ac:dyDescent="0.25">
      <c r="A161" s="5"/>
      <c r="B161" s="5"/>
      <c r="C161" s="483"/>
      <c r="D161" s="6"/>
      <c r="E161" s="150"/>
      <c r="F161" s="7"/>
      <c r="G161" s="7"/>
      <c r="H161" s="34"/>
      <c r="I161" s="480"/>
      <c r="J161" s="34"/>
      <c r="L161" s="281"/>
    </row>
    <row r="162" spans="1:12" s="19" customFormat="1" x14ac:dyDescent="0.25">
      <c r="A162" s="5"/>
      <c r="B162" s="5"/>
      <c r="C162" s="483"/>
      <c r="D162" s="6"/>
      <c r="E162" s="150"/>
      <c r="F162" s="7"/>
      <c r="G162" s="7"/>
      <c r="H162" s="34"/>
      <c r="I162" s="480"/>
      <c r="J162" s="34"/>
      <c r="L162" s="281"/>
    </row>
    <row r="163" spans="1:12" s="19" customFormat="1" x14ac:dyDescent="0.25">
      <c r="A163" s="5"/>
      <c r="B163" s="5"/>
      <c r="C163" s="483"/>
      <c r="D163" s="6"/>
      <c r="E163" s="150"/>
      <c r="F163" s="7"/>
      <c r="G163" s="7"/>
      <c r="H163" s="34"/>
      <c r="I163" s="480"/>
      <c r="J163" s="34"/>
      <c r="L163" s="281"/>
    </row>
    <row r="164" spans="1:12" s="19" customFormat="1" x14ac:dyDescent="0.25">
      <c r="A164" s="5"/>
      <c r="B164" s="5"/>
      <c r="C164" s="483"/>
      <c r="D164" s="6"/>
      <c r="E164" s="150"/>
      <c r="F164" s="7"/>
      <c r="G164" s="7"/>
      <c r="H164" s="34"/>
      <c r="I164" s="480"/>
      <c r="J164" s="34"/>
      <c r="L164" s="281"/>
    </row>
    <row r="165" spans="1:12" s="19" customFormat="1" x14ac:dyDescent="0.25">
      <c r="A165" s="5"/>
      <c r="B165" s="5"/>
      <c r="C165" s="483"/>
      <c r="D165" s="6"/>
      <c r="E165" s="150"/>
      <c r="F165" s="7"/>
      <c r="G165" s="7"/>
      <c r="H165" s="34"/>
      <c r="I165" s="480"/>
      <c r="J165" s="34"/>
      <c r="L165" s="281"/>
    </row>
    <row r="166" spans="1:12" s="19" customFormat="1" x14ac:dyDescent="0.25">
      <c r="A166" s="5"/>
      <c r="B166" s="5"/>
      <c r="C166" s="483"/>
      <c r="D166" s="6"/>
      <c r="E166" s="150"/>
      <c r="F166" s="7"/>
      <c r="G166" s="7"/>
      <c r="H166" s="34"/>
      <c r="I166" s="480"/>
      <c r="J166" s="34"/>
      <c r="L166" s="281"/>
    </row>
    <row r="167" spans="1:12" s="19" customFormat="1" x14ac:dyDescent="0.25">
      <c r="A167" s="5"/>
      <c r="B167" s="5"/>
      <c r="C167" s="483"/>
      <c r="D167" s="6"/>
      <c r="E167" s="150"/>
      <c r="F167" s="7"/>
      <c r="G167" s="7"/>
      <c r="H167" s="34"/>
      <c r="I167" s="480"/>
      <c r="J167" s="34"/>
      <c r="L167" s="281"/>
    </row>
    <row r="168" spans="1:12" s="19" customFormat="1" x14ac:dyDescent="0.25">
      <c r="A168" s="5"/>
      <c r="B168" s="5"/>
      <c r="C168" s="483"/>
      <c r="D168" s="6"/>
      <c r="E168" s="150"/>
      <c r="F168" s="7"/>
      <c r="G168" s="7"/>
      <c r="H168" s="34"/>
      <c r="I168" s="480"/>
      <c r="J168" s="34"/>
      <c r="L168" s="281"/>
    </row>
    <row r="169" spans="1:12" s="19" customFormat="1" x14ac:dyDescent="0.25">
      <c r="A169" s="5"/>
      <c r="B169" s="5"/>
      <c r="C169" s="483"/>
      <c r="D169" s="6"/>
      <c r="E169" s="150"/>
      <c r="F169" s="7"/>
      <c r="G169" s="7"/>
      <c r="H169" s="34"/>
      <c r="I169" s="480"/>
      <c r="J169" s="34"/>
      <c r="L169" s="281"/>
    </row>
    <row r="170" spans="1:12" s="19" customFormat="1" x14ac:dyDescent="0.25">
      <c r="A170" s="5"/>
      <c r="B170" s="5"/>
      <c r="C170" s="483"/>
      <c r="D170" s="6"/>
      <c r="E170" s="150"/>
      <c r="F170" s="7"/>
      <c r="G170" s="7"/>
      <c r="H170" s="34"/>
      <c r="I170" s="480"/>
      <c r="J170" s="34"/>
      <c r="L170" s="281"/>
    </row>
    <row r="171" spans="1:12" s="19" customFormat="1" x14ac:dyDescent="0.25">
      <c r="A171" s="5"/>
      <c r="B171" s="5"/>
      <c r="C171" s="483"/>
      <c r="D171" s="6"/>
      <c r="E171" s="150"/>
      <c r="F171" s="7"/>
      <c r="G171" s="7"/>
      <c r="H171" s="34"/>
      <c r="I171" s="480"/>
      <c r="J171" s="34"/>
      <c r="L171" s="281"/>
    </row>
    <row r="172" spans="1:12" s="19" customFormat="1" x14ac:dyDescent="0.25">
      <c r="A172" s="5"/>
      <c r="B172" s="5"/>
      <c r="C172" s="483"/>
      <c r="D172" s="6"/>
      <c r="E172" s="150"/>
      <c r="F172" s="7"/>
      <c r="G172" s="7"/>
      <c r="H172" s="34"/>
      <c r="I172" s="480"/>
      <c r="J172" s="34"/>
      <c r="L172" s="281"/>
    </row>
    <row r="173" spans="1:12" s="19" customFormat="1" x14ac:dyDescent="0.25">
      <c r="A173" s="5"/>
      <c r="B173" s="5"/>
      <c r="C173" s="483"/>
      <c r="D173" s="6"/>
      <c r="E173" s="150"/>
      <c r="F173" s="7"/>
      <c r="G173" s="7"/>
      <c r="H173" s="34"/>
      <c r="I173" s="480"/>
      <c r="J173" s="34"/>
      <c r="L173" s="281"/>
    </row>
    <row r="174" spans="1:12" s="19" customFormat="1" x14ac:dyDescent="0.25">
      <c r="A174" s="5"/>
      <c r="B174" s="5"/>
      <c r="C174" s="483"/>
      <c r="D174" s="6"/>
      <c r="E174" s="150"/>
      <c r="F174" s="7"/>
      <c r="G174" s="7"/>
      <c r="H174" s="34"/>
      <c r="I174" s="480"/>
      <c r="J174" s="34"/>
      <c r="L174" s="281"/>
    </row>
    <row r="175" spans="1:12" s="19" customFormat="1" x14ac:dyDescent="0.25">
      <c r="A175" s="5"/>
      <c r="B175" s="5"/>
      <c r="C175" s="483"/>
      <c r="D175" s="6"/>
      <c r="E175" s="150"/>
      <c r="F175" s="7"/>
      <c r="G175" s="7"/>
      <c r="H175" s="34"/>
      <c r="I175" s="480"/>
      <c r="J175" s="34"/>
      <c r="L175" s="281"/>
    </row>
    <row r="176" spans="1:12" s="19" customFormat="1" x14ac:dyDescent="0.25">
      <c r="A176" s="5"/>
      <c r="B176" s="5"/>
      <c r="C176" s="483"/>
      <c r="D176" s="6"/>
      <c r="E176" s="150"/>
      <c r="F176" s="7"/>
      <c r="G176" s="7"/>
      <c r="H176" s="34"/>
      <c r="I176" s="480"/>
      <c r="J176" s="34"/>
      <c r="L176" s="281"/>
    </row>
    <row r="177" spans="1:12" s="19" customFormat="1" x14ac:dyDescent="0.25">
      <c r="A177" s="5"/>
      <c r="B177" s="5"/>
      <c r="C177" s="483"/>
      <c r="D177" s="6"/>
      <c r="E177" s="150"/>
      <c r="F177" s="7"/>
      <c r="G177" s="7"/>
      <c r="H177" s="34"/>
      <c r="I177" s="480"/>
      <c r="J177" s="34"/>
      <c r="L177" s="281"/>
    </row>
    <row r="178" spans="1:12" s="19" customFormat="1" x14ac:dyDescent="0.25">
      <c r="A178" s="5"/>
      <c r="B178" s="5"/>
      <c r="C178" s="483"/>
      <c r="D178" s="6"/>
      <c r="E178" s="150"/>
      <c r="F178" s="7"/>
      <c r="G178" s="7"/>
      <c r="H178" s="34"/>
      <c r="I178" s="480"/>
      <c r="J178" s="34"/>
      <c r="L178" s="281"/>
    </row>
    <row r="179" spans="1:12" s="19" customFormat="1" x14ac:dyDescent="0.25">
      <c r="A179" s="5"/>
      <c r="B179" s="5"/>
      <c r="C179" s="483"/>
      <c r="D179" s="6"/>
      <c r="E179" s="150"/>
      <c r="F179" s="7"/>
      <c r="G179" s="7"/>
      <c r="H179" s="34"/>
      <c r="I179" s="480"/>
      <c r="J179" s="34"/>
      <c r="L179" s="281"/>
    </row>
    <row r="180" spans="1:12" s="19" customFormat="1" x14ac:dyDescent="0.25">
      <c r="A180" s="5"/>
      <c r="B180" s="5"/>
      <c r="C180" s="483"/>
      <c r="D180" s="6"/>
      <c r="E180" s="150"/>
      <c r="F180" s="7"/>
      <c r="G180" s="7"/>
      <c r="H180" s="34"/>
      <c r="I180" s="480"/>
      <c r="J180" s="34"/>
      <c r="L180" s="281"/>
    </row>
    <row r="181" spans="1:12" s="19" customFormat="1" x14ac:dyDescent="0.25">
      <c r="A181" s="5"/>
      <c r="B181" s="5"/>
      <c r="C181" s="483"/>
      <c r="D181" s="6"/>
      <c r="E181" s="150"/>
      <c r="F181" s="7"/>
      <c r="G181" s="7"/>
      <c r="H181" s="34"/>
      <c r="I181" s="480"/>
      <c r="J181" s="34"/>
      <c r="L181" s="281"/>
    </row>
    <row r="182" spans="1:12" s="19" customFormat="1" x14ac:dyDescent="0.25">
      <c r="A182" s="5"/>
      <c r="B182" s="5"/>
      <c r="C182" s="483"/>
      <c r="D182" s="6"/>
      <c r="E182" s="150"/>
      <c r="F182" s="7"/>
      <c r="G182" s="7"/>
      <c r="H182" s="34"/>
      <c r="I182" s="480"/>
      <c r="J182" s="34"/>
      <c r="L182" s="281"/>
    </row>
    <row r="183" spans="1:12" s="19" customFormat="1" x14ac:dyDescent="0.25">
      <c r="A183" s="5"/>
      <c r="B183" s="5"/>
      <c r="C183" s="483"/>
      <c r="D183" s="6"/>
      <c r="E183" s="150"/>
      <c r="F183" s="7"/>
      <c r="G183" s="7"/>
      <c r="H183" s="34"/>
      <c r="I183" s="480"/>
      <c r="J183" s="34"/>
      <c r="L183" s="281"/>
    </row>
    <row r="184" spans="1:12" s="19" customFormat="1" x14ac:dyDescent="0.25">
      <c r="A184" s="5"/>
      <c r="B184" s="5"/>
      <c r="C184" s="483"/>
      <c r="D184" s="6"/>
      <c r="E184" s="150"/>
      <c r="F184" s="7"/>
      <c r="G184" s="7"/>
      <c r="H184" s="34"/>
      <c r="I184" s="480"/>
      <c r="J184" s="34"/>
      <c r="L184" s="281"/>
    </row>
    <row r="185" spans="1:12" s="19" customFormat="1" x14ac:dyDescent="0.25">
      <c r="A185" s="5"/>
      <c r="B185" s="5"/>
      <c r="C185" s="483"/>
      <c r="D185" s="6"/>
      <c r="E185" s="150"/>
      <c r="F185" s="7"/>
      <c r="G185" s="7"/>
      <c r="H185" s="34"/>
      <c r="I185" s="480"/>
      <c r="J185" s="34"/>
      <c r="L185" s="281"/>
    </row>
    <row r="186" spans="1:12" s="19" customFormat="1" x14ac:dyDescent="0.25">
      <c r="A186" s="5"/>
      <c r="B186" s="5"/>
      <c r="C186" s="483"/>
      <c r="D186" s="6"/>
      <c r="E186" s="150"/>
      <c r="F186" s="7"/>
      <c r="G186" s="7"/>
      <c r="H186" s="34"/>
      <c r="I186" s="480"/>
      <c r="J186" s="34"/>
      <c r="L186" s="281"/>
    </row>
    <row r="187" spans="1:12" s="19" customFormat="1" x14ac:dyDescent="0.25">
      <c r="A187" s="5"/>
      <c r="B187" s="5"/>
      <c r="C187" s="483"/>
      <c r="D187" s="6"/>
      <c r="E187" s="150"/>
      <c r="F187" s="7"/>
      <c r="G187" s="7"/>
      <c r="H187" s="34"/>
      <c r="I187" s="480"/>
      <c r="J187" s="34"/>
      <c r="L187" s="281"/>
    </row>
    <row r="188" spans="1:12" s="19" customFormat="1" x14ac:dyDescent="0.25">
      <c r="A188" s="5"/>
      <c r="B188" s="5"/>
      <c r="C188" s="483"/>
      <c r="D188" s="6"/>
      <c r="E188" s="150"/>
      <c r="F188" s="7"/>
      <c r="G188" s="7"/>
      <c r="H188" s="34"/>
      <c r="I188" s="480"/>
      <c r="J188" s="34"/>
      <c r="L188" s="281"/>
    </row>
    <row r="189" spans="1:12" s="19" customFormat="1" x14ac:dyDescent="0.25">
      <c r="A189" s="5"/>
      <c r="B189" s="5"/>
      <c r="C189" s="483"/>
      <c r="D189" s="6"/>
      <c r="E189" s="150"/>
      <c r="F189" s="7"/>
      <c r="G189" s="7"/>
      <c r="H189" s="34"/>
      <c r="I189" s="480"/>
      <c r="J189" s="34"/>
      <c r="L189" s="281"/>
    </row>
    <row r="190" spans="1:12" s="19" customFormat="1" x14ac:dyDescent="0.25">
      <c r="A190" s="5"/>
      <c r="B190" s="5"/>
      <c r="C190" s="483"/>
      <c r="D190" s="6"/>
      <c r="E190" s="150"/>
      <c r="F190" s="7"/>
      <c r="G190" s="7"/>
      <c r="H190" s="34"/>
      <c r="I190" s="480"/>
      <c r="J190" s="34"/>
      <c r="L190" s="281"/>
    </row>
    <row r="191" spans="1:12" s="19" customFormat="1" x14ac:dyDescent="0.25">
      <c r="A191" s="5"/>
      <c r="B191" s="5"/>
      <c r="C191" s="483"/>
      <c r="D191" s="6"/>
      <c r="E191" s="150"/>
      <c r="F191" s="7"/>
      <c r="G191" s="7"/>
      <c r="H191" s="34"/>
      <c r="I191" s="480"/>
      <c r="J191" s="34"/>
      <c r="L191" s="281"/>
    </row>
    <row r="192" spans="1:12" s="19" customFormat="1" x14ac:dyDescent="0.25">
      <c r="A192" s="5"/>
      <c r="B192" s="5"/>
      <c r="C192" s="483"/>
      <c r="D192" s="6"/>
      <c r="E192" s="150"/>
      <c r="F192" s="7"/>
      <c r="G192" s="7"/>
      <c r="H192" s="34"/>
      <c r="I192" s="480"/>
      <c r="J192" s="34"/>
      <c r="L192" s="281"/>
    </row>
    <row r="193" spans="1:244" s="19" customFormat="1" x14ac:dyDescent="0.25">
      <c r="A193" s="5"/>
      <c r="B193" s="5"/>
      <c r="C193" s="483"/>
      <c r="D193" s="6"/>
      <c r="E193" s="150"/>
      <c r="F193" s="7"/>
      <c r="G193" s="7"/>
      <c r="H193" s="34"/>
      <c r="I193" s="480"/>
      <c r="J193" s="34"/>
      <c r="L193" s="281"/>
    </row>
    <row r="194" spans="1:244" s="19" customFormat="1" x14ac:dyDescent="0.25">
      <c r="A194" s="5"/>
      <c r="B194" s="5"/>
      <c r="C194" s="483"/>
      <c r="D194" s="6"/>
      <c r="E194" s="150"/>
      <c r="F194" s="7"/>
      <c r="G194" s="7"/>
      <c r="H194" s="34"/>
      <c r="I194" s="480"/>
      <c r="J194" s="34"/>
      <c r="L194" s="281"/>
    </row>
    <row r="195" spans="1:244" s="19" customFormat="1" x14ac:dyDescent="0.25">
      <c r="A195" s="5"/>
      <c r="B195" s="5"/>
      <c r="C195" s="483"/>
      <c r="D195" s="6"/>
      <c r="E195" s="150"/>
      <c r="F195" s="7"/>
      <c r="G195" s="7"/>
      <c r="H195" s="34"/>
      <c r="I195" s="480"/>
      <c r="J195" s="34"/>
      <c r="L195" s="281"/>
    </row>
    <row r="196" spans="1:244" s="19" customFormat="1" x14ac:dyDescent="0.25">
      <c r="A196" s="5"/>
      <c r="B196" s="5"/>
      <c r="C196" s="483"/>
      <c r="D196" s="6"/>
      <c r="E196" s="150"/>
      <c r="F196" s="7"/>
      <c r="G196" s="7"/>
      <c r="H196" s="34"/>
      <c r="I196" s="480"/>
      <c r="J196" s="34"/>
      <c r="L196" s="281"/>
    </row>
    <row r="197" spans="1:244" s="19" customFormat="1" x14ac:dyDescent="0.25">
      <c r="A197" s="5"/>
      <c r="B197" s="5"/>
      <c r="C197" s="483"/>
      <c r="D197" s="6"/>
      <c r="E197" s="150"/>
      <c r="F197" s="7"/>
      <c r="G197" s="7"/>
      <c r="H197" s="34"/>
      <c r="I197" s="480"/>
      <c r="J197" s="34"/>
      <c r="L197" s="281"/>
    </row>
    <row r="198" spans="1:244" s="19" customFormat="1" x14ac:dyDescent="0.25">
      <c r="A198" s="5"/>
      <c r="B198" s="5"/>
      <c r="C198" s="483"/>
      <c r="D198" s="6"/>
      <c r="E198" s="150"/>
      <c r="F198" s="7"/>
      <c r="G198" s="7"/>
      <c r="H198" s="34"/>
      <c r="I198" s="480"/>
      <c r="J198" s="34"/>
      <c r="L198" s="281"/>
    </row>
    <row r="199" spans="1:244" s="19" customFormat="1" x14ac:dyDescent="0.25">
      <c r="A199" s="5"/>
      <c r="B199" s="5"/>
      <c r="C199" s="483"/>
      <c r="D199" s="6"/>
      <c r="E199" s="150"/>
      <c r="F199" s="7"/>
      <c r="G199" s="7"/>
      <c r="H199" s="34"/>
      <c r="I199" s="480"/>
      <c r="J199" s="34"/>
      <c r="L199" s="281"/>
    </row>
    <row r="200" spans="1:244" x14ac:dyDescent="0.25">
      <c r="H200" s="34"/>
      <c r="I200" s="480"/>
      <c r="J200" s="34"/>
      <c r="K200" s="19"/>
      <c r="L200" s="281"/>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row>
    <row r="201" spans="1:244" s="19" customFormat="1" x14ac:dyDescent="0.25">
      <c r="A201" s="5"/>
      <c r="B201" s="5"/>
      <c r="C201" s="483"/>
      <c r="D201" s="6"/>
      <c r="E201" s="150"/>
      <c r="F201" s="7"/>
      <c r="G201" s="7"/>
      <c r="H201" s="1"/>
      <c r="I201" s="481"/>
      <c r="J201" s="1"/>
      <c r="K201" s="5"/>
      <c r="L201" s="282"/>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row>
    <row r="202" spans="1:244" s="19" customFormat="1" x14ac:dyDescent="0.25">
      <c r="A202" s="5"/>
      <c r="B202" s="5"/>
      <c r="C202" s="483"/>
      <c r="D202" s="6"/>
      <c r="E202" s="150"/>
      <c r="F202" s="7"/>
      <c r="G202" s="7"/>
      <c r="H202" s="34"/>
      <c r="I202" s="480"/>
      <c r="J202" s="34"/>
      <c r="L202" s="281"/>
    </row>
    <row r="203" spans="1:244" s="19" customFormat="1" x14ac:dyDescent="0.25">
      <c r="A203" s="5"/>
      <c r="B203" s="5"/>
      <c r="C203" s="483"/>
      <c r="D203" s="6"/>
      <c r="E203" s="150"/>
      <c r="F203" s="7"/>
      <c r="G203" s="7"/>
      <c r="H203" s="34"/>
      <c r="I203" s="480"/>
      <c r="J203" s="34"/>
      <c r="L203" s="281"/>
    </row>
    <row r="204" spans="1:244" s="19" customFormat="1" x14ac:dyDescent="0.25">
      <c r="A204" s="5"/>
      <c r="B204" s="5"/>
      <c r="C204" s="483"/>
      <c r="D204" s="6"/>
      <c r="E204" s="150"/>
      <c r="F204" s="7"/>
      <c r="G204" s="7"/>
      <c r="H204" s="34"/>
      <c r="I204" s="480"/>
      <c r="J204" s="34"/>
      <c r="L204" s="281"/>
    </row>
    <row r="205" spans="1:244" s="19" customFormat="1" x14ac:dyDescent="0.25">
      <c r="A205" s="5"/>
      <c r="B205" s="5"/>
      <c r="C205" s="483"/>
      <c r="D205" s="6"/>
      <c r="E205" s="150"/>
      <c r="F205" s="7"/>
      <c r="G205" s="7"/>
      <c r="H205" s="34"/>
      <c r="I205" s="480"/>
      <c r="J205" s="34"/>
      <c r="L205" s="281"/>
    </row>
    <row r="206" spans="1:244" s="19" customFormat="1" x14ac:dyDescent="0.25">
      <c r="A206" s="5"/>
      <c r="B206" s="5"/>
      <c r="C206" s="483"/>
      <c r="D206" s="6"/>
      <c r="E206" s="150"/>
      <c r="F206" s="7"/>
      <c r="G206" s="7"/>
      <c r="H206" s="34"/>
      <c r="I206" s="480"/>
      <c r="J206" s="34"/>
      <c r="L206" s="281"/>
    </row>
    <row r="207" spans="1:244" s="19" customFormat="1" x14ac:dyDescent="0.25">
      <c r="A207" s="5"/>
      <c r="B207" s="5"/>
      <c r="C207" s="483"/>
      <c r="D207" s="6"/>
      <c r="E207" s="150"/>
      <c r="F207" s="7"/>
      <c r="G207" s="7"/>
      <c r="H207" s="34"/>
      <c r="I207" s="480"/>
      <c r="J207" s="34"/>
      <c r="L207" s="281"/>
    </row>
    <row r="208" spans="1:244" x14ac:dyDescent="0.25">
      <c r="H208" s="34"/>
      <c r="I208" s="480"/>
      <c r="J208" s="34"/>
      <c r="K208" s="19"/>
      <c r="L208" s="281"/>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row>
    <row r="209" spans="1:244" s="30" customFormat="1" x14ac:dyDescent="0.25">
      <c r="A209" s="5"/>
      <c r="B209" s="5"/>
      <c r="C209" s="483"/>
      <c r="D209" s="6"/>
      <c r="E209" s="150"/>
      <c r="F209" s="7"/>
      <c r="G209" s="7"/>
      <c r="H209" s="1"/>
      <c r="I209" s="481"/>
      <c r="J209" s="1"/>
      <c r="K209" s="5"/>
      <c r="L209" s="282"/>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row>
    <row r="210" spans="1:244" s="30" customFormat="1" x14ac:dyDescent="0.25">
      <c r="A210" s="5"/>
      <c r="B210" s="5"/>
      <c r="C210" s="483"/>
      <c r="D210" s="6"/>
      <c r="E210" s="150"/>
      <c r="F210" s="7"/>
      <c r="G210" s="7"/>
      <c r="H210" s="3"/>
      <c r="I210" s="481"/>
      <c r="J210" s="3"/>
      <c r="L210" s="287"/>
    </row>
    <row r="211" spans="1:244" s="30" customFormat="1" x14ac:dyDescent="0.25">
      <c r="A211" s="5"/>
      <c r="B211" s="5"/>
      <c r="C211" s="483"/>
      <c r="D211" s="6"/>
      <c r="E211" s="150"/>
      <c r="F211" s="7"/>
      <c r="G211" s="7"/>
      <c r="H211" s="3"/>
      <c r="I211" s="481"/>
      <c r="J211" s="3"/>
      <c r="L211" s="287"/>
    </row>
    <row r="212" spans="1:244" s="30" customFormat="1" x14ac:dyDescent="0.25">
      <c r="A212" s="5"/>
      <c r="B212" s="5"/>
      <c r="C212" s="483"/>
      <c r="D212" s="6"/>
      <c r="E212" s="150"/>
      <c r="F212" s="7"/>
      <c r="G212" s="7"/>
      <c r="H212" s="3"/>
      <c r="I212" s="481"/>
      <c r="J212" s="3"/>
      <c r="L212" s="287"/>
    </row>
    <row r="213" spans="1:244" s="30" customFormat="1" x14ac:dyDescent="0.25">
      <c r="A213" s="5"/>
      <c r="B213" s="5"/>
      <c r="C213" s="483"/>
      <c r="D213" s="6"/>
      <c r="E213" s="150"/>
      <c r="F213" s="7"/>
      <c r="G213" s="7"/>
      <c r="H213" s="3"/>
      <c r="I213" s="481"/>
      <c r="J213" s="3"/>
      <c r="L213" s="287"/>
    </row>
    <row r="214" spans="1:244" s="19" customFormat="1" x14ac:dyDescent="0.25">
      <c r="A214" s="5"/>
      <c r="B214" s="5"/>
      <c r="C214" s="483"/>
      <c r="D214" s="6"/>
      <c r="E214" s="150"/>
      <c r="F214" s="7"/>
      <c r="G214" s="7"/>
      <c r="H214" s="3"/>
      <c r="I214" s="481"/>
      <c r="J214" s="3"/>
      <c r="K214" s="30"/>
      <c r="L214" s="287"/>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row>
    <row r="215" spans="1:244" s="19" customFormat="1" x14ac:dyDescent="0.25">
      <c r="A215" s="5"/>
      <c r="B215" s="5"/>
      <c r="C215" s="483"/>
      <c r="D215" s="6"/>
      <c r="E215" s="150"/>
      <c r="F215" s="7"/>
      <c r="G215" s="7"/>
      <c r="H215" s="34"/>
      <c r="I215" s="480"/>
      <c r="J215" s="34"/>
      <c r="L215" s="281"/>
    </row>
    <row r="216" spans="1:244" s="19" customFormat="1" x14ac:dyDescent="0.25">
      <c r="A216" s="5"/>
      <c r="B216" s="5"/>
      <c r="C216" s="483"/>
      <c r="D216" s="6"/>
      <c r="E216" s="150"/>
      <c r="F216" s="7"/>
      <c r="G216" s="7"/>
      <c r="H216" s="34"/>
      <c r="I216" s="480"/>
      <c r="J216" s="34"/>
      <c r="L216" s="281"/>
    </row>
    <row r="217" spans="1:244" s="30" customFormat="1" x14ac:dyDescent="0.25">
      <c r="A217" s="5"/>
      <c r="B217" s="5"/>
      <c r="C217" s="483"/>
      <c r="D217" s="6"/>
      <c r="E217" s="150"/>
      <c r="F217" s="7"/>
      <c r="G217" s="7"/>
      <c r="H217" s="34"/>
      <c r="I217" s="480"/>
      <c r="J217" s="34"/>
      <c r="K217" s="19"/>
      <c r="L217" s="281"/>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row>
    <row r="218" spans="1:244" s="30" customFormat="1" x14ac:dyDescent="0.25">
      <c r="A218" s="5"/>
      <c r="B218" s="5"/>
      <c r="C218" s="483"/>
      <c r="D218" s="6"/>
      <c r="E218" s="150"/>
      <c r="F218" s="7"/>
      <c r="G218" s="7"/>
      <c r="H218" s="3"/>
      <c r="I218" s="481"/>
      <c r="J218" s="3"/>
      <c r="L218" s="287"/>
    </row>
    <row r="219" spans="1:244" s="30" customFormat="1" x14ac:dyDescent="0.25">
      <c r="A219" s="5"/>
      <c r="B219" s="5"/>
      <c r="C219" s="483"/>
      <c r="D219" s="6"/>
      <c r="E219" s="150"/>
      <c r="F219" s="7"/>
      <c r="G219" s="7"/>
      <c r="H219" s="3"/>
      <c r="I219" s="481"/>
      <c r="J219" s="3"/>
      <c r="L219" s="287"/>
    </row>
    <row r="220" spans="1:244" s="30" customFormat="1" x14ac:dyDescent="0.25">
      <c r="A220" s="5"/>
      <c r="B220" s="5"/>
      <c r="C220" s="483"/>
      <c r="D220" s="6"/>
      <c r="E220" s="150"/>
      <c r="F220" s="7"/>
      <c r="G220" s="7"/>
      <c r="H220" s="3"/>
      <c r="I220" s="481"/>
      <c r="J220" s="3"/>
      <c r="L220" s="287"/>
    </row>
    <row r="221" spans="1:244" s="30" customFormat="1" x14ac:dyDescent="0.25">
      <c r="A221" s="5"/>
      <c r="B221" s="5"/>
      <c r="C221" s="483"/>
      <c r="D221" s="6"/>
      <c r="E221" s="150"/>
      <c r="F221" s="7"/>
      <c r="G221" s="7"/>
      <c r="H221" s="3"/>
      <c r="I221" s="481"/>
      <c r="J221" s="3"/>
      <c r="L221" s="287"/>
    </row>
    <row r="222" spans="1:244" s="30" customFormat="1" x14ac:dyDescent="0.25">
      <c r="A222" s="5"/>
      <c r="B222" s="5"/>
      <c r="C222" s="483"/>
      <c r="D222" s="6"/>
      <c r="E222" s="150"/>
      <c r="F222" s="7"/>
      <c r="G222" s="7"/>
      <c r="H222" s="3"/>
      <c r="I222" s="481"/>
      <c r="J222" s="3"/>
      <c r="L222" s="287"/>
    </row>
    <row r="223" spans="1:244" s="30" customFormat="1" x14ac:dyDescent="0.25">
      <c r="A223" s="5"/>
      <c r="B223" s="5"/>
      <c r="C223" s="483"/>
      <c r="D223" s="6"/>
      <c r="E223" s="150"/>
      <c r="F223" s="7"/>
      <c r="G223" s="7"/>
      <c r="H223" s="3"/>
      <c r="I223" s="481"/>
      <c r="J223" s="3"/>
      <c r="L223" s="287"/>
    </row>
    <row r="224" spans="1:244" s="30" customFormat="1" x14ac:dyDescent="0.25">
      <c r="A224" s="5"/>
      <c r="B224" s="5"/>
      <c r="C224" s="483"/>
      <c r="D224" s="6"/>
      <c r="E224" s="150"/>
      <c r="F224" s="7"/>
      <c r="G224" s="7"/>
      <c r="H224" s="3"/>
      <c r="I224" s="481"/>
      <c r="J224" s="3"/>
      <c r="L224" s="287"/>
    </row>
    <row r="225" spans="1:244" x14ac:dyDescent="0.25">
      <c r="H225" s="3"/>
      <c r="J225" s="3"/>
      <c r="K225" s="30"/>
      <c r="L225" s="287"/>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row>
    <row r="226" spans="1:244" s="30" customFormat="1" x14ac:dyDescent="0.25">
      <c r="A226" s="5"/>
      <c r="B226" s="5"/>
      <c r="C226" s="483"/>
      <c r="D226" s="6"/>
      <c r="E226" s="150"/>
      <c r="F226" s="7"/>
      <c r="G226" s="7"/>
      <c r="H226" s="1"/>
      <c r="I226" s="481"/>
      <c r="J226" s="1"/>
      <c r="K226" s="5"/>
      <c r="L226" s="282"/>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row>
    <row r="227" spans="1:244" x14ac:dyDescent="0.25">
      <c r="H227" s="3"/>
      <c r="J227" s="3"/>
      <c r="K227" s="30"/>
      <c r="L227" s="287"/>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row>
    <row r="232" spans="1:244" s="30" customFormat="1" x14ac:dyDescent="0.25">
      <c r="A232" s="5"/>
      <c r="B232" s="5"/>
      <c r="C232" s="483"/>
      <c r="D232" s="6"/>
      <c r="E232" s="150"/>
      <c r="F232" s="7"/>
      <c r="G232" s="7"/>
      <c r="H232" s="1"/>
      <c r="I232" s="481"/>
      <c r="J232" s="1"/>
      <c r="K232" s="5"/>
      <c r="L232" s="282"/>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row>
    <row r="233" spans="1:244" x14ac:dyDescent="0.25">
      <c r="H233" s="3"/>
      <c r="J233" s="3"/>
      <c r="K233" s="30"/>
      <c r="L233" s="287"/>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row>
    <row r="234" spans="1:244" s="31" customFormat="1" x14ac:dyDescent="0.25">
      <c r="A234" s="5"/>
      <c r="B234" s="5"/>
      <c r="C234" s="483"/>
      <c r="D234" s="6"/>
      <c r="E234" s="150"/>
      <c r="F234" s="7"/>
      <c r="G234" s="7"/>
      <c r="H234" s="1"/>
      <c r="I234" s="481"/>
      <c r="J234" s="1"/>
      <c r="K234" s="5"/>
      <c r="L234" s="282"/>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row>
    <row r="235" spans="1:244" s="30" customFormat="1" x14ac:dyDescent="0.25">
      <c r="A235" s="5"/>
      <c r="B235" s="5"/>
      <c r="C235" s="483"/>
      <c r="D235" s="6"/>
      <c r="E235" s="150"/>
      <c r="F235" s="7"/>
      <c r="G235" s="7"/>
      <c r="H235" s="17"/>
      <c r="I235" s="522"/>
      <c r="J235" s="17"/>
      <c r="K235" s="31"/>
      <c r="L235" s="288"/>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row>
    <row r="236" spans="1:244" x14ac:dyDescent="0.25">
      <c r="H236" s="3"/>
      <c r="J236" s="3"/>
      <c r="K236" s="30"/>
      <c r="L236" s="287"/>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row>
    <row r="237" spans="1:244" s="11" customFormat="1" x14ac:dyDescent="0.25">
      <c r="A237" s="5"/>
      <c r="B237" s="5"/>
      <c r="C237" s="483"/>
      <c r="D237" s="6"/>
      <c r="E237" s="150"/>
      <c r="F237" s="7"/>
      <c r="G237" s="7"/>
      <c r="H237" s="1"/>
      <c r="I237" s="481"/>
      <c r="J237" s="1"/>
      <c r="K237" s="5"/>
      <c r="L237" s="282"/>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row>
    <row r="238" spans="1:244" s="11" customFormat="1" x14ac:dyDescent="0.25">
      <c r="A238" s="5"/>
      <c r="B238" s="5"/>
      <c r="C238" s="483"/>
      <c r="D238" s="6"/>
      <c r="E238" s="150"/>
      <c r="F238" s="7"/>
      <c r="G238" s="7"/>
      <c r="H238" s="12"/>
      <c r="I238" s="518"/>
      <c r="J238" s="12"/>
      <c r="L238" s="281"/>
    </row>
    <row r="239" spans="1:244" x14ac:dyDescent="0.25">
      <c r="H239" s="12"/>
      <c r="I239" s="518"/>
      <c r="J239" s="12"/>
      <c r="K239" s="11"/>
      <c r="L239" s="28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row>
    <row r="240" spans="1:244" s="11" customFormat="1" x14ac:dyDescent="0.25">
      <c r="A240" s="5"/>
      <c r="B240" s="5"/>
      <c r="C240" s="483"/>
      <c r="D240" s="6"/>
      <c r="E240" s="150"/>
      <c r="F240" s="7"/>
      <c r="G240" s="7"/>
      <c r="H240" s="1"/>
      <c r="I240" s="481"/>
      <c r="J240" s="1"/>
      <c r="K240" s="5"/>
      <c r="L240" s="282"/>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row>
    <row r="241" spans="1:244" s="15" customFormat="1" x14ac:dyDescent="0.25">
      <c r="A241" s="5"/>
      <c r="B241" s="5"/>
      <c r="C241" s="483"/>
      <c r="D241" s="6"/>
      <c r="E241" s="150"/>
      <c r="F241" s="7"/>
      <c r="G241" s="7"/>
      <c r="H241" s="12"/>
      <c r="I241" s="518"/>
      <c r="J241" s="12"/>
      <c r="K241" s="11"/>
      <c r="L241" s="28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row>
    <row r="242" spans="1:244" s="15" customFormat="1" x14ac:dyDescent="0.25">
      <c r="A242" s="5"/>
      <c r="B242" s="5"/>
      <c r="C242" s="483"/>
      <c r="D242" s="6"/>
      <c r="E242" s="150"/>
      <c r="F242" s="7"/>
      <c r="G242" s="7"/>
      <c r="H242" s="12"/>
      <c r="I242" s="518"/>
      <c r="J242" s="12"/>
      <c r="L242" s="281"/>
    </row>
    <row r="243" spans="1:244" s="15" customFormat="1" x14ac:dyDescent="0.25">
      <c r="A243" s="5"/>
      <c r="B243" s="5"/>
      <c r="C243" s="483"/>
      <c r="D243" s="6"/>
      <c r="E243" s="150"/>
      <c r="F243" s="7"/>
      <c r="G243" s="7"/>
      <c r="H243" s="12"/>
      <c r="I243" s="518"/>
      <c r="J243" s="12"/>
      <c r="L243" s="281"/>
    </row>
    <row r="244" spans="1:244" s="15" customFormat="1" x14ac:dyDescent="0.25">
      <c r="A244" s="5"/>
      <c r="B244" s="5"/>
      <c r="C244" s="483"/>
      <c r="D244" s="6"/>
      <c r="E244" s="150"/>
      <c r="F244" s="7"/>
      <c r="G244" s="7"/>
      <c r="H244" s="12"/>
      <c r="I244" s="518"/>
      <c r="J244" s="12"/>
      <c r="L244" s="281"/>
    </row>
    <row r="245" spans="1:244" s="15" customFormat="1" x14ac:dyDescent="0.25">
      <c r="A245" s="5"/>
      <c r="B245" s="5"/>
      <c r="C245" s="483"/>
      <c r="D245" s="6"/>
      <c r="E245" s="150"/>
      <c r="F245" s="7"/>
      <c r="G245" s="7"/>
      <c r="H245" s="12"/>
      <c r="I245" s="518"/>
      <c r="J245" s="12"/>
      <c r="L245" s="281"/>
    </row>
    <row r="246" spans="1:244" s="15" customFormat="1" x14ac:dyDescent="0.25">
      <c r="A246" s="5"/>
      <c r="B246" s="5"/>
      <c r="C246" s="483"/>
      <c r="D246" s="6"/>
      <c r="E246" s="150"/>
      <c r="F246" s="7"/>
      <c r="G246" s="7"/>
      <c r="H246" s="12"/>
      <c r="I246" s="518"/>
      <c r="J246" s="12"/>
      <c r="L246" s="281"/>
    </row>
    <row r="247" spans="1:244" s="15" customFormat="1" x14ac:dyDescent="0.25">
      <c r="A247" s="5"/>
      <c r="B247" s="5"/>
      <c r="C247" s="483"/>
      <c r="D247" s="6"/>
      <c r="E247" s="150"/>
      <c r="F247" s="7"/>
      <c r="G247" s="7"/>
      <c r="H247" s="12"/>
      <c r="I247" s="518"/>
      <c r="J247" s="12"/>
      <c r="L247" s="281"/>
    </row>
    <row r="248" spans="1:244" s="15" customFormat="1" x14ac:dyDescent="0.25">
      <c r="A248" s="5"/>
      <c r="B248" s="5"/>
      <c r="C248" s="483"/>
      <c r="D248" s="6"/>
      <c r="E248" s="150"/>
      <c r="F248" s="7"/>
      <c r="G248" s="7"/>
      <c r="H248" s="12"/>
      <c r="I248" s="518"/>
      <c r="J248" s="12"/>
      <c r="L248" s="281"/>
    </row>
    <row r="249" spans="1:244" s="15" customFormat="1" x14ac:dyDescent="0.25">
      <c r="A249" s="5"/>
      <c r="B249" s="5"/>
      <c r="C249" s="483"/>
      <c r="D249" s="6"/>
      <c r="E249" s="150"/>
      <c r="F249" s="7"/>
      <c r="G249" s="7"/>
      <c r="H249" s="12"/>
      <c r="I249" s="518"/>
      <c r="J249" s="12"/>
      <c r="L249" s="281"/>
    </row>
    <row r="250" spans="1:244" s="15" customFormat="1" x14ac:dyDescent="0.25">
      <c r="A250" s="5"/>
      <c r="B250" s="5"/>
      <c r="C250" s="483"/>
      <c r="D250" s="6"/>
      <c r="E250" s="150"/>
      <c r="F250" s="7"/>
      <c r="G250" s="7"/>
      <c r="H250" s="12"/>
      <c r="I250" s="518"/>
      <c r="J250" s="12"/>
      <c r="L250" s="281"/>
    </row>
    <row r="251" spans="1:244" x14ac:dyDescent="0.25">
      <c r="H251" s="12"/>
      <c r="I251" s="518"/>
      <c r="J251" s="12"/>
      <c r="K251" s="15"/>
      <c r="L251" s="281"/>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5"/>
      <c r="GS251" s="15"/>
      <c r="GT251" s="15"/>
      <c r="GU251" s="15"/>
      <c r="GV251" s="15"/>
      <c r="GW251" s="15"/>
      <c r="GX251" s="15"/>
      <c r="GY251" s="15"/>
      <c r="GZ251" s="15"/>
      <c r="HA251" s="15"/>
      <c r="HB251" s="15"/>
      <c r="HC251" s="15"/>
      <c r="HD251" s="15"/>
      <c r="HE251" s="15"/>
      <c r="HF251" s="15"/>
      <c r="HG251" s="15"/>
      <c r="HH251" s="15"/>
      <c r="HI251" s="15"/>
      <c r="HJ251" s="15"/>
      <c r="HK251" s="15"/>
      <c r="HL251" s="15"/>
      <c r="HM251" s="15"/>
      <c r="HN251" s="15"/>
      <c r="HO251" s="15"/>
      <c r="HP251" s="15"/>
      <c r="HQ251" s="15"/>
      <c r="HR251" s="15"/>
      <c r="HS251" s="15"/>
      <c r="HT251" s="15"/>
      <c r="HU251" s="15"/>
      <c r="HV251" s="15"/>
      <c r="HW251" s="15"/>
      <c r="HX251" s="15"/>
      <c r="HY251" s="15"/>
      <c r="HZ251" s="15"/>
      <c r="IA251" s="15"/>
      <c r="IB251" s="15"/>
      <c r="IC251" s="15"/>
      <c r="ID251" s="15"/>
      <c r="IE251" s="15"/>
      <c r="IF251" s="15"/>
      <c r="IG251" s="15"/>
      <c r="IH251" s="15"/>
      <c r="II251" s="15"/>
      <c r="IJ251" s="15"/>
    </row>
    <row r="252" spans="1:244" s="15" customFormat="1" x14ac:dyDescent="0.25">
      <c r="A252" s="5"/>
      <c r="B252" s="5"/>
      <c r="C252" s="483"/>
      <c r="D252" s="6"/>
      <c r="E252" s="150"/>
      <c r="F252" s="7"/>
      <c r="G252" s="7"/>
      <c r="H252" s="12"/>
      <c r="I252" s="518"/>
      <c r="J252" s="12"/>
      <c r="L252" s="281"/>
    </row>
    <row r="253" spans="1:244" s="15" customFormat="1" x14ac:dyDescent="0.25">
      <c r="A253" s="5"/>
      <c r="B253" s="5"/>
      <c r="C253" s="483"/>
      <c r="D253" s="6"/>
      <c r="E253" s="150"/>
      <c r="F253" s="7"/>
      <c r="G253" s="7"/>
      <c r="H253" s="12"/>
      <c r="I253" s="518"/>
      <c r="J253" s="12"/>
      <c r="L253" s="281"/>
    </row>
    <row r="254" spans="1:244" s="15" customFormat="1" x14ac:dyDescent="0.25">
      <c r="A254" s="5"/>
      <c r="B254" s="5"/>
      <c r="C254" s="483"/>
      <c r="D254" s="6"/>
      <c r="E254" s="150"/>
      <c r="F254" s="7"/>
      <c r="G254" s="7"/>
      <c r="H254" s="12"/>
      <c r="I254" s="518"/>
      <c r="J254" s="12"/>
      <c r="L254" s="281"/>
    </row>
    <row r="256" spans="1:244" s="30" customFormat="1" x14ac:dyDescent="0.25">
      <c r="A256" s="5"/>
      <c r="B256" s="5"/>
      <c r="C256" s="483"/>
      <c r="D256" s="6"/>
      <c r="E256" s="150"/>
      <c r="F256" s="7"/>
      <c r="G256" s="7"/>
      <c r="H256" s="1"/>
      <c r="I256" s="481"/>
      <c r="J256" s="1"/>
      <c r="K256" s="5"/>
      <c r="L256" s="282"/>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row>
    <row r="257" spans="1:244" s="30" customFormat="1" x14ac:dyDescent="0.25">
      <c r="A257" s="5"/>
      <c r="B257" s="5"/>
      <c r="C257" s="483"/>
      <c r="D257" s="6"/>
      <c r="E257" s="150"/>
      <c r="F257" s="7"/>
      <c r="G257" s="7"/>
      <c r="H257" s="1"/>
      <c r="I257" s="481"/>
      <c r="J257" s="1"/>
      <c r="K257" s="5"/>
      <c r="L257" s="282"/>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row>
    <row r="258" spans="1:244" s="30" customFormat="1" x14ac:dyDescent="0.25">
      <c r="A258" s="5"/>
      <c r="B258" s="5"/>
      <c r="C258" s="483"/>
      <c r="D258" s="6"/>
      <c r="E258" s="150"/>
      <c r="F258" s="7"/>
      <c r="G258" s="7"/>
      <c r="H258" s="3"/>
      <c r="I258" s="481"/>
      <c r="J258" s="3"/>
      <c r="L258" s="287"/>
    </row>
    <row r="259" spans="1:244" x14ac:dyDescent="0.25">
      <c r="H259" s="3"/>
      <c r="J259" s="3"/>
      <c r="K259" s="30"/>
      <c r="L259" s="287"/>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row>
    <row r="260" spans="1:244" x14ac:dyDescent="0.25">
      <c r="H260" s="3"/>
      <c r="J260" s="3"/>
      <c r="K260" s="30"/>
      <c r="L260" s="287"/>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row>
  </sheetData>
  <mergeCells count="37">
    <mergeCell ref="L139:L141"/>
    <mergeCell ref="A156:F156"/>
    <mergeCell ref="A153:F153"/>
    <mergeCell ref="A132:F132"/>
    <mergeCell ref="A111:F111"/>
    <mergeCell ref="L136:L137"/>
    <mergeCell ref="A47:F47"/>
    <mergeCell ref="A56:F56"/>
    <mergeCell ref="A104:F104"/>
    <mergeCell ref="A106:F106"/>
    <mergeCell ref="A120:F120"/>
    <mergeCell ref="A117:F117"/>
    <mergeCell ref="A95:F95"/>
    <mergeCell ref="A100:F100"/>
    <mergeCell ref="A62:F62"/>
    <mergeCell ref="A83:F83"/>
    <mergeCell ref="A68:F68"/>
    <mergeCell ref="A64:F64"/>
    <mergeCell ref="A86:F86"/>
    <mergeCell ref="A1:G1"/>
    <mergeCell ref="B3:G3"/>
    <mergeCell ref="B4:G4"/>
    <mergeCell ref="B5:G5"/>
    <mergeCell ref="B6:G6"/>
    <mergeCell ref="A29:F29"/>
    <mergeCell ref="A35:F35"/>
    <mergeCell ref="A46:F46"/>
    <mergeCell ref="A13:F13"/>
    <mergeCell ref="B7:G7"/>
    <mergeCell ref="B9:G9"/>
    <mergeCell ref="B8:G8"/>
    <mergeCell ref="A28:F28"/>
    <mergeCell ref="A20:F20"/>
    <mergeCell ref="A15:G15"/>
    <mergeCell ref="A21:F21"/>
    <mergeCell ref="A25:F25"/>
    <mergeCell ref="A17:G17"/>
  </mergeCells>
  <printOptions horizontalCentered="1"/>
  <pageMargins left="0.39370078740157483" right="0.39370078740157483" top="0.39370078740157483" bottom="0.39370078740157483" header="0.31496062992125984" footer="0.31496062992125984"/>
  <pageSetup paperSize="8" scale="84" fitToHeight="0" orientation="landscape" r:id="rId1"/>
  <headerFooter>
    <oddFooter>&amp;C &amp;F&amp;RPage &amp;P</oddFooter>
    <firstFooter>&amp;Cpage 3</firstFooter>
  </headerFooter>
  <rowBreaks count="5" manualBreakCount="5">
    <brk id="27" max="16383" man="1"/>
    <brk id="45" max="16383" man="1"/>
    <brk id="55" max="16383" man="1"/>
    <brk id="82" max="16383" man="1"/>
    <brk id="131" max="16383" man="1"/>
  </rowBreaks>
  <ignoredErrors>
    <ignoredError sqref="G135 G143 G1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zoomScaleNormal="100" workbookViewId="0">
      <selection activeCell="C18" sqref="C18"/>
    </sheetView>
  </sheetViews>
  <sheetFormatPr baseColWidth="10" defaultColWidth="11.42578125" defaultRowHeight="15" x14ac:dyDescent="0.25"/>
  <cols>
    <col min="1" max="1" width="46.7109375" style="5" customWidth="1"/>
    <col min="2" max="2" width="29.42578125" style="5" customWidth="1"/>
    <col min="3" max="3" width="28.5703125" style="7" customWidth="1"/>
    <col min="4" max="4" width="19.28515625" style="5" customWidth="1"/>
    <col min="5" max="5" width="11.42578125" style="5" customWidth="1"/>
    <col min="6" max="6" width="11.42578125" style="5"/>
    <col min="7" max="7" width="10" style="5" customWidth="1"/>
    <col min="8" max="8" width="11.42578125" style="5" hidden="1" customWidth="1"/>
    <col min="9" max="16384" width="11.42578125" style="5"/>
  </cols>
  <sheetData>
    <row r="2" spans="1:3" ht="34.5" customHeight="1" x14ac:dyDescent="0.25">
      <c r="A2" s="440" t="s">
        <v>100</v>
      </c>
      <c r="B2" s="441"/>
      <c r="C2" s="441"/>
    </row>
    <row r="3" spans="1:3" ht="6.75" customHeight="1" thickBot="1" x14ac:dyDescent="0.3"/>
    <row r="4" spans="1:3" ht="15.75" thickBot="1" x14ac:dyDescent="0.3">
      <c r="A4" s="18" t="s">
        <v>0</v>
      </c>
      <c r="B4" s="446">
        <f>'annexe 2_1 (cout-surcout)'!B3:G3</f>
        <v>0</v>
      </c>
      <c r="C4" s="447"/>
    </row>
    <row r="5" spans="1:3" ht="15.75" thickBot="1" x14ac:dyDescent="0.3">
      <c r="A5" s="18" t="s">
        <v>17</v>
      </c>
      <c r="B5" s="446">
        <f>'annexe 2_1 (cout-surcout)'!B4:G4</f>
        <v>0</v>
      </c>
      <c r="C5" s="447"/>
    </row>
    <row r="6" spans="1:3" ht="15.75" thickBot="1" x14ac:dyDescent="0.3">
      <c r="A6" s="13" t="s">
        <v>18</v>
      </c>
      <c r="B6" s="446">
        <f>'annexe 2_1 (cout-surcout)'!B5:G5</f>
        <v>0</v>
      </c>
      <c r="C6" s="447"/>
    </row>
    <row r="7" spans="1:3" ht="15.75" thickBot="1" x14ac:dyDescent="0.3">
      <c r="A7" s="34" t="s">
        <v>40</v>
      </c>
      <c r="B7" s="446" t="str">
        <f>'annexe 2_1 (cout-surcout)'!B6:G6</f>
        <v>Hôpital , APHP</v>
      </c>
      <c r="C7" s="447"/>
    </row>
    <row r="8" spans="1:3" ht="15.75" thickBot="1" x14ac:dyDescent="0.3">
      <c r="A8" s="34" t="s">
        <v>19</v>
      </c>
      <c r="B8" s="446">
        <f>'annexe 2_1 (cout-surcout)'!B8:G8</f>
        <v>0</v>
      </c>
      <c r="C8" s="447"/>
    </row>
    <row r="9" spans="1:3" ht="15.75" customHeight="1" thickBot="1" x14ac:dyDescent="0.3">
      <c r="A9" s="34" t="s">
        <v>20</v>
      </c>
      <c r="B9" s="448">
        <f>'annexe 2_1 (cout-surcout)'!B9:G9</f>
        <v>0</v>
      </c>
      <c r="C9" s="449"/>
    </row>
    <row r="10" spans="1:3" ht="5.25" customHeight="1" thickBot="1" x14ac:dyDescent="0.3">
      <c r="A10" s="34"/>
      <c r="B10" s="35"/>
      <c r="C10" s="36"/>
    </row>
    <row r="11" spans="1:3" ht="30" customHeight="1" thickBot="1" x14ac:dyDescent="0.3">
      <c r="A11" s="37" t="s">
        <v>101</v>
      </c>
      <c r="B11" s="444"/>
      <c r="C11" s="445"/>
    </row>
    <row r="12" spans="1:3" ht="5.25" customHeight="1" thickBot="1" x14ac:dyDescent="0.3"/>
    <row r="13" spans="1:3" ht="30.75" thickBot="1" x14ac:dyDescent="0.3">
      <c r="A13" s="34" t="s">
        <v>102</v>
      </c>
      <c r="B13" s="442"/>
      <c r="C13" s="443"/>
    </row>
    <row r="14" spans="1:3" ht="15.75" thickBot="1" x14ac:dyDescent="0.3">
      <c r="A14" s="34"/>
      <c r="B14" s="265"/>
      <c r="C14" s="271"/>
    </row>
    <row r="15" spans="1:3" ht="15.75" thickBot="1" x14ac:dyDescent="0.3">
      <c r="A15" s="266" t="s">
        <v>21</v>
      </c>
      <c r="B15" s="267" t="s">
        <v>22</v>
      </c>
      <c r="C15" s="268" t="s">
        <v>39</v>
      </c>
    </row>
    <row r="16" spans="1:3" ht="15.75" thickBot="1" x14ac:dyDescent="0.3">
      <c r="A16" s="269" t="s">
        <v>299</v>
      </c>
      <c r="B16" s="270"/>
      <c r="C16" s="272"/>
    </row>
    <row r="17" spans="1:3" ht="15.75" thickBot="1" x14ac:dyDescent="0.3">
      <c r="A17" s="34"/>
      <c r="B17" s="159" t="s">
        <v>23</v>
      </c>
      <c r="C17" s="160">
        <f>SUM(C16)</f>
        <v>0</v>
      </c>
    </row>
    <row r="18" spans="1:3" ht="9.75" customHeight="1" x14ac:dyDescent="0.25">
      <c r="A18" s="34"/>
      <c r="B18" s="265"/>
      <c r="C18" s="271"/>
    </row>
    <row r="19" spans="1:3" ht="12.75" customHeight="1" thickBot="1" x14ac:dyDescent="0.3">
      <c r="A19" s="38"/>
    </row>
    <row r="20" spans="1:3" ht="15.75" thickBot="1" x14ac:dyDescent="0.3">
      <c r="A20" s="156" t="s">
        <v>21</v>
      </c>
      <c r="B20" s="157" t="s">
        <v>22</v>
      </c>
      <c r="C20" s="158" t="s">
        <v>39</v>
      </c>
    </row>
    <row r="21" spans="1:3" x14ac:dyDescent="0.25">
      <c r="A21" s="42"/>
      <c r="B21" s="43"/>
      <c r="C21" s="44"/>
    </row>
    <row r="22" spans="1:3" x14ac:dyDescent="0.25">
      <c r="A22" s="39"/>
      <c r="B22" s="41"/>
      <c r="C22" s="16"/>
    </row>
    <row r="23" spans="1:3" x14ac:dyDescent="0.25">
      <c r="A23" s="39"/>
      <c r="B23" s="41"/>
      <c r="C23" s="16"/>
    </row>
    <row r="24" spans="1:3" x14ac:dyDescent="0.25">
      <c r="A24" s="39"/>
      <c r="B24" s="41"/>
      <c r="C24" s="16"/>
    </row>
    <row r="25" spans="1:3" x14ac:dyDescent="0.25">
      <c r="A25" s="39"/>
      <c r="B25" s="41"/>
      <c r="C25" s="16"/>
    </row>
    <row r="26" spans="1:3" x14ac:dyDescent="0.25">
      <c r="A26" s="39"/>
      <c r="B26" s="41"/>
      <c r="C26" s="16"/>
    </row>
    <row r="27" spans="1:3" x14ac:dyDescent="0.25">
      <c r="A27" s="39"/>
      <c r="B27" s="41"/>
      <c r="C27" s="16"/>
    </row>
    <row r="28" spans="1:3" x14ac:dyDescent="0.25">
      <c r="A28" s="39"/>
      <c r="B28" s="41"/>
      <c r="C28" s="16"/>
    </row>
    <row r="29" spans="1:3" x14ac:dyDescent="0.25">
      <c r="A29" s="39"/>
      <c r="B29" s="41"/>
      <c r="C29" s="16"/>
    </row>
    <row r="30" spans="1:3" x14ac:dyDescent="0.25">
      <c r="A30" s="39"/>
      <c r="B30" s="41"/>
      <c r="C30" s="16"/>
    </row>
    <row r="31" spans="1:3" x14ac:dyDescent="0.25">
      <c r="A31" s="39"/>
      <c r="B31" s="41"/>
      <c r="C31" s="16"/>
    </row>
    <row r="32" spans="1:3" x14ac:dyDescent="0.25">
      <c r="A32" s="39"/>
      <c r="B32" s="41"/>
      <c r="C32" s="16"/>
    </row>
    <row r="33" spans="1:3" x14ac:dyDescent="0.25">
      <c r="A33" s="39"/>
      <c r="B33" s="41"/>
      <c r="C33" s="16"/>
    </row>
    <row r="34" spans="1:3" x14ac:dyDescent="0.25">
      <c r="A34" s="39"/>
      <c r="B34" s="41"/>
      <c r="C34" s="16"/>
    </row>
    <row r="35" spans="1:3" x14ac:dyDescent="0.25">
      <c r="A35" s="39"/>
      <c r="B35" s="41"/>
      <c r="C35" s="16"/>
    </row>
    <row r="36" spans="1:3" x14ac:dyDescent="0.25">
      <c r="A36" s="39"/>
      <c r="B36" s="41"/>
      <c r="C36" s="16"/>
    </row>
    <row r="37" spans="1:3" ht="15.75" thickBot="1" x14ac:dyDescent="0.3">
      <c r="A37" s="39"/>
      <c r="B37" s="40"/>
      <c r="C37" s="32"/>
    </row>
    <row r="38" spans="1:3" ht="15.75" thickBot="1" x14ac:dyDescent="0.3">
      <c r="B38" s="159" t="s">
        <v>23</v>
      </c>
      <c r="C38" s="160">
        <f>SUM(C21:C37)</f>
        <v>0</v>
      </c>
    </row>
  </sheetData>
  <mergeCells count="9">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252"/>
  <sheetViews>
    <sheetView showWhiteSpace="0" topLeftCell="B4" zoomScaleNormal="100" workbookViewId="0">
      <selection activeCell="I16" sqref="I16"/>
    </sheetView>
  </sheetViews>
  <sheetFormatPr baseColWidth="10" defaultColWidth="10.7109375" defaultRowHeight="15" x14ac:dyDescent="0.25"/>
  <cols>
    <col min="1" max="1" width="44.5703125" style="312" customWidth="1"/>
    <col min="2" max="2" width="20.85546875" style="312" customWidth="1"/>
    <col min="3" max="3" width="13.42578125" style="189" customWidth="1"/>
    <col min="4" max="4" width="19" style="313" customWidth="1"/>
    <col min="5" max="5" width="9.28515625" style="150" customWidth="1"/>
    <col min="6" max="6" width="12.42578125" style="314" customWidth="1"/>
    <col min="7" max="7" width="15.85546875" style="314" customWidth="1"/>
    <col min="8" max="8" width="3.28515625" style="315" customWidth="1"/>
    <col min="9" max="9" width="86.7109375" style="220" customWidth="1"/>
    <col min="10" max="10" width="52.7109375" style="3" customWidth="1"/>
    <col min="11" max="11" width="76.42578125" style="1" customWidth="1"/>
    <col min="12" max="12" width="10.7109375" style="1"/>
    <col min="13" max="16384" width="10.7109375" style="312"/>
  </cols>
  <sheetData>
    <row r="1" spans="1:12" s="290" customFormat="1" ht="18.75" x14ac:dyDescent="0.3">
      <c r="A1" s="450" t="s">
        <v>38</v>
      </c>
      <c r="B1" s="451"/>
      <c r="C1" s="451"/>
      <c r="D1" s="451"/>
      <c r="E1" s="451"/>
      <c r="F1" s="451"/>
      <c r="G1" s="451"/>
      <c r="H1" s="310"/>
      <c r="I1" s="220" t="s">
        <v>379</v>
      </c>
      <c r="J1" s="311"/>
      <c r="K1" s="8"/>
      <c r="L1" s="8"/>
    </row>
    <row r="2" spans="1:12" ht="15.75" thickBot="1" x14ac:dyDescent="0.3"/>
    <row r="3" spans="1:12" ht="15.75" thickBot="1" x14ac:dyDescent="0.3">
      <c r="A3" s="290" t="s">
        <v>0</v>
      </c>
      <c r="B3" s="405"/>
      <c r="C3" s="406"/>
      <c r="D3" s="406"/>
      <c r="E3" s="406"/>
      <c r="F3" s="406"/>
      <c r="G3" s="407"/>
      <c r="H3" s="233"/>
    </row>
    <row r="4" spans="1:12" ht="15.75" thickBot="1" x14ac:dyDescent="0.3">
      <c r="A4" s="290" t="s">
        <v>24</v>
      </c>
      <c r="B4" s="405"/>
      <c r="C4" s="406"/>
      <c r="D4" s="406"/>
      <c r="E4" s="406"/>
      <c r="F4" s="406"/>
      <c r="G4" s="407"/>
      <c r="H4" s="233"/>
    </row>
    <row r="5" spans="1:12" ht="15.75" thickBot="1" x14ac:dyDescent="0.3">
      <c r="A5" s="290" t="s">
        <v>26</v>
      </c>
      <c r="B5" s="405"/>
      <c r="C5" s="406"/>
      <c r="D5" s="406"/>
      <c r="E5" s="406"/>
      <c r="F5" s="406"/>
      <c r="G5" s="407"/>
      <c r="H5" s="233"/>
    </row>
    <row r="6" spans="1:12" ht="15.75" thickBot="1" x14ac:dyDescent="0.3">
      <c r="A6" s="8" t="s">
        <v>66</v>
      </c>
      <c r="B6" s="405" t="s">
        <v>132</v>
      </c>
      <c r="C6" s="406"/>
      <c r="D6" s="406"/>
      <c r="E6" s="406"/>
      <c r="F6" s="406"/>
      <c r="G6" s="407"/>
      <c r="H6" s="233"/>
    </row>
    <row r="7" spans="1:12" ht="15.75" thickBot="1" x14ac:dyDescent="0.3">
      <c r="A7" s="8" t="s">
        <v>56</v>
      </c>
      <c r="B7" s="402"/>
      <c r="C7" s="403"/>
      <c r="D7" s="403"/>
      <c r="E7" s="403"/>
      <c r="F7" s="403"/>
      <c r="G7" s="404"/>
      <c r="H7" s="234"/>
    </row>
    <row r="8" spans="1:12" ht="15.75" thickBot="1" x14ac:dyDescent="0.3">
      <c r="A8" s="290" t="s">
        <v>1</v>
      </c>
      <c r="B8" s="405"/>
      <c r="C8" s="406"/>
      <c r="D8" s="406"/>
      <c r="E8" s="406"/>
      <c r="F8" s="406"/>
      <c r="G8" s="407"/>
      <c r="H8" s="233"/>
    </row>
    <row r="9" spans="1:12" ht="15.75" thickBot="1" x14ac:dyDescent="0.3">
      <c r="A9" s="290" t="s">
        <v>25</v>
      </c>
      <c r="B9" s="405"/>
      <c r="C9" s="406"/>
      <c r="D9" s="406"/>
      <c r="E9" s="406"/>
      <c r="F9" s="406"/>
      <c r="G9" s="407"/>
      <c r="H9" s="233"/>
    </row>
    <row r="10" spans="1:12" ht="15.75" thickBot="1" x14ac:dyDescent="0.3"/>
    <row r="11" spans="1:12" ht="15.75" thickBot="1" x14ac:dyDescent="0.3">
      <c r="A11" s="290" t="s">
        <v>2</v>
      </c>
      <c r="B11" s="316"/>
      <c r="C11" s="190"/>
      <c r="D11" s="317">
        <v>1</v>
      </c>
      <c r="G11" s="318" t="s">
        <v>121</v>
      </c>
      <c r="H11" s="319"/>
      <c r="I11" s="220" t="s">
        <v>133</v>
      </c>
    </row>
    <row r="12" spans="1:12" x14ac:dyDescent="0.25">
      <c r="A12" s="290"/>
      <c r="B12" s="316"/>
      <c r="C12" s="190"/>
      <c r="D12" s="320"/>
      <c r="G12" s="318"/>
      <c r="H12" s="319"/>
    </row>
    <row r="13" spans="1:12" x14ac:dyDescent="0.25">
      <c r="A13" s="321" t="s">
        <v>278</v>
      </c>
      <c r="B13" s="316"/>
      <c r="C13" s="190"/>
      <c r="D13" s="320"/>
      <c r="G13" s="318"/>
      <c r="H13" s="319"/>
    </row>
    <row r="14" spans="1:12" s="327" customFormat="1" x14ac:dyDescent="0.25">
      <c r="A14" s="322"/>
      <c r="B14" s="323"/>
      <c r="C14" s="191"/>
      <c r="D14" s="324"/>
      <c r="E14" s="151"/>
      <c r="F14" s="325"/>
      <c r="G14" s="325"/>
      <c r="H14" s="326"/>
      <c r="I14" s="220"/>
      <c r="J14" s="3"/>
      <c r="K14" s="50"/>
      <c r="L14" s="50"/>
    </row>
    <row r="15" spans="1:12" s="327" customFormat="1" ht="90" x14ac:dyDescent="0.25">
      <c r="A15" s="454" t="s">
        <v>271</v>
      </c>
      <c r="B15" s="455"/>
      <c r="C15" s="455"/>
      <c r="D15" s="455"/>
      <c r="E15" s="455"/>
      <c r="F15" s="455"/>
      <c r="G15" s="455"/>
      <c r="H15" s="328"/>
      <c r="I15" s="220" t="s">
        <v>306</v>
      </c>
      <c r="J15" s="3"/>
      <c r="K15" s="50"/>
      <c r="L15" s="50"/>
    </row>
    <row r="16" spans="1:12" s="327" customFormat="1" ht="294" x14ac:dyDescent="0.25">
      <c r="A16" s="329"/>
      <c r="B16" s="329"/>
      <c r="C16" s="330" t="s">
        <v>231</v>
      </c>
      <c r="D16" s="331" t="s">
        <v>232</v>
      </c>
      <c r="E16" s="332"/>
      <c r="F16" s="333"/>
      <c r="G16" s="334"/>
      <c r="H16" s="326"/>
      <c r="I16" s="222" t="s">
        <v>307</v>
      </c>
      <c r="J16" s="3"/>
      <c r="K16" s="50"/>
      <c r="L16" s="50"/>
    </row>
    <row r="17" spans="1:246" ht="26.25" x14ac:dyDescent="0.25">
      <c r="A17" s="456" t="s">
        <v>129</v>
      </c>
      <c r="B17" s="457"/>
      <c r="C17" s="457"/>
      <c r="D17" s="457"/>
      <c r="E17" s="457"/>
      <c r="F17" s="457"/>
      <c r="G17" s="457"/>
      <c r="H17" s="335"/>
      <c r="I17" s="336" t="s">
        <v>380</v>
      </c>
      <c r="K17" s="312"/>
      <c r="L17" s="312"/>
    </row>
    <row r="18" spans="1:246" x14ac:dyDescent="0.25">
      <c r="A18" s="290" t="s">
        <v>8</v>
      </c>
      <c r="B18" s="337"/>
      <c r="C18" s="338"/>
      <c r="D18" s="337"/>
      <c r="E18" s="337"/>
      <c r="F18" s="337"/>
      <c r="G18" s="337"/>
      <c r="H18" s="335"/>
      <c r="I18" s="223"/>
      <c r="K18" s="312"/>
      <c r="L18" s="312"/>
    </row>
    <row r="19" spans="1:246" ht="128.25" x14ac:dyDescent="0.25">
      <c r="A19" s="339"/>
      <c r="B19" s="340" t="s">
        <v>78</v>
      </c>
      <c r="C19" s="340" t="s">
        <v>77</v>
      </c>
      <c r="D19" s="341" t="s">
        <v>76</v>
      </c>
      <c r="E19" s="342" t="s">
        <v>9</v>
      </c>
      <c r="F19" s="343" t="s">
        <v>10</v>
      </c>
      <c r="G19" s="343" t="s">
        <v>11</v>
      </c>
      <c r="H19" s="344"/>
      <c r="I19" s="221" t="s">
        <v>381</v>
      </c>
    </row>
    <row r="20" spans="1:246" x14ac:dyDescent="0.25">
      <c r="A20" s="408" t="s">
        <v>4</v>
      </c>
      <c r="B20" s="409"/>
      <c r="C20" s="409"/>
      <c r="D20" s="409"/>
      <c r="E20" s="409"/>
      <c r="F20" s="409"/>
      <c r="G20" s="345"/>
      <c r="H20" s="346"/>
      <c r="I20" s="224"/>
    </row>
    <row r="21" spans="1:246" x14ac:dyDescent="0.25">
      <c r="A21" s="395" t="s">
        <v>12</v>
      </c>
      <c r="B21" s="396"/>
      <c r="C21" s="396"/>
      <c r="D21" s="396"/>
      <c r="E21" s="396"/>
      <c r="F21" s="396"/>
      <c r="G21" s="347"/>
      <c r="I21" s="224"/>
    </row>
    <row r="22" spans="1:246" s="11" customFormat="1" ht="159.75" x14ac:dyDescent="0.25">
      <c r="A22" s="53" t="s">
        <v>189</v>
      </c>
      <c r="B22" s="54" t="s">
        <v>194</v>
      </c>
      <c r="C22" s="24" t="s">
        <v>13</v>
      </c>
      <c r="D22" s="55">
        <v>500</v>
      </c>
      <c r="E22" s="56">
        <v>1</v>
      </c>
      <c r="F22" s="57">
        <f>D22*E22</f>
        <v>500</v>
      </c>
      <c r="G22" s="57">
        <f>F22</f>
        <v>500</v>
      </c>
      <c r="H22" s="348"/>
      <c r="I22" s="223" t="s">
        <v>268</v>
      </c>
      <c r="J22" s="3"/>
      <c r="K22" s="12"/>
      <c r="L22" s="12"/>
    </row>
    <row r="23" spans="1:246" s="11" customFormat="1" ht="90" x14ac:dyDescent="0.25">
      <c r="A23" s="58" t="s">
        <v>196</v>
      </c>
      <c r="B23" s="59" t="s">
        <v>195</v>
      </c>
      <c r="C23" s="192" t="s">
        <v>15</v>
      </c>
      <c r="D23" s="60">
        <v>100</v>
      </c>
      <c r="E23" s="61"/>
      <c r="F23" s="62">
        <f>D23*E23</f>
        <v>0</v>
      </c>
      <c r="G23" s="62" t="s">
        <v>130</v>
      </c>
      <c r="H23" s="348"/>
      <c r="I23" s="223" t="s">
        <v>382</v>
      </c>
      <c r="J23" s="3"/>
      <c r="K23" s="12"/>
      <c r="L23" s="12"/>
    </row>
    <row r="24" spans="1:246" s="11" customFormat="1" ht="99.75" x14ac:dyDescent="0.25">
      <c r="A24" s="63" t="s">
        <v>258</v>
      </c>
      <c r="B24" s="59" t="s">
        <v>197</v>
      </c>
      <c r="C24" s="192" t="s">
        <v>15</v>
      </c>
      <c r="D24" s="60">
        <v>600</v>
      </c>
      <c r="E24" s="61">
        <v>1</v>
      </c>
      <c r="F24" s="62">
        <f>D24*E24</f>
        <v>600</v>
      </c>
      <c r="G24" s="62">
        <f>F24</f>
        <v>600</v>
      </c>
      <c r="H24" s="348"/>
      <c r="I24" s="224" t="s">
        <v>269</v>
      </c>
      <c r="J24" s="3"/>
      <c r="K24" s="12"/>
      <c r="L24" s="12"/>
    </row>
    <row r="25" spans="1:246" x14ac:dyDescent="0.25">
      <c r="A25" s="398" t="s">
        <v>62</v>
      </c>
      <c r="B25" s="399"/>
      <c r="C25" s="399"/>
      <c r="D25" s="399"/>
      <c r="E25" s="399"/>
      <c r="F25" s="400"/>
      <c r="G25" s="240"/>
      <c r="H25" s="236"/>
      <c r="I25" s="224"/>
      <c r="K25" s="12"/>
      <c r="L25" s="12"/>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row>
    <row r="26" spans="1:246" s="11" customFormat="1" ht="174" x14ac:dyDescent="0.25">
      <c r="A26" s="64" t="s">
        <v>383</v>
      </c>
      <c r="B26" s="64" t="s">
        <v>190</v>
      </c>
      <c r="C26" s="170" t="s">
        <v>13</v>
      </c>
      <c r="D26" s="60">
        <v>4</v>
      </c>
      <c r="E26" s="61"/>
      <c r="F26" s="62">
        <f>D26*E26</f>
        <v>0</v>
      </c>
      <c r="G26" s="62">
        <f>F26*$D$11</f>
        <v>0</v>
      </c>
      <c r="H26" s="348"/>
      <c r="I26" s="224" t="s">
        <v>384</v>
      </c>
      <c r="J26" s="3"/>
      <c r="K26" s="12"/>
      <c r="L26" s="12"/>
    </row>
    <row r="27" spans="1:246" s="11" customFormat="1" ht="51.75" x14ac:dyDescent="0.25">
      <c r="A27" s="65" t="s">
        <v>103</v>
      </c>
      <c r="B27" s="65" t="s">
        <v>147</v>
      </c>
      <c r="C27" s="193" t="s">
        <v>13</v>
      </c>
      <c r="D27" s="66">
        <v>100</v>
      </c>
      <c r="E27" s="67"/>
      <c r="F27" s="68">
        <f>D27*E27</f>
        <v>0</v>
      </c>
      <c r="G27" s="68">
        <f>F27</f>
        <v>0</v>
      </c>
      <c r="H27" s="348"/>
      <c r="I27" s="224" t="s">
        <v>310</v>
      </c>
      <c r="J27" s="3"/>
      <c r="K27" s="12"/>
      <c r="L27" s="12"/>
    </row>
    <row r="28" spans="1:246" s="290" customFormat="1" x14ac:dyDescent="0.25">
      <c r="A28" s="408" t="s">
        <v>5</v>
      </c>
      <c r="B28" s="409"/>
      <c r="C28" s="409"/>
      <c r="D28" s="409"/>
      <c r="E28" s="409"/>
      <c r="F28" s="409"/>
      <c r="G28" s="241"/>
      <c r="H28" s="349"/>
      <c r="I28" s="226"/>
      <c r="J28" s="3"/>
      <c r="K28" s="45"/>
      <c r="L28" s="45"/>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row>
    <row r="29" spans="1:246" x14ac:dyDescent="0.25">
      <c r="A29" s="395" t="s">
        <v>72</v>
      </c>
      <c r="B29" s="396"/>
      <c r="C29" s="396"/>
      <c r="D29" s="396"/>
      <c r="E29" s="396"/>
      <c r="F29" s="397"/>
      <c r="G29" s="242"/>
      <c r="H29" s="236"/>
      <c r="I29" s="224"/>
    </row>
    <row r="30" spans="1:246" ht="90" x14ac:dyDescent="0.25">
      <c r="A30" s="69" t="s">
        <v>199</v>
      </c>
      <c r="B30" s="70" t="s">
        <v>198</v>
      </c>
      <c r="C30" s="194" t="s">
        <v>15</v>
      </c>
      <c r="D30" s="60">
        <v>85</v>
      </c>
      <c r="E30" s="61">
        <v>1</v>
      </c>
      <c r="F30" s="62">
        <f>D30*E30</f>
        <v>85</v>
      </c>
      <c r="G30" s="62">
        <f>F30*$D$11</f>
        <v>85</v>
      </c>
      <c r="H30" s="348"/>
      <c r="I30" s="223" t="s">
        <v>385</v>
      </c>
      <c r="J30" s="350"/>
    </row>
    <row r="31" spans="1:246" s="11" customFormat="1" ht="45" x14ac:dyDescent="0.25">
      <c r="A31" s="72" t="s">
        <v>146</v>
      </c>
      <c r="B31" s="70" t="s">
        <v>96</v>
      </c>
      <c r="C31" s="194" t="s">
        <v>15</v>
      </c>
      <c r="D31" s="73">
        <v>21.25</v>
      </c>
      <c r="E31" s="61"/>
      <c r="F31" s="62">
        <f>D31*E31</f>
        <v>0</v>
      </c>
      <c r="G31" s="62">
        <f>F31*$D$11</f>
        <v>0</v>
      </c>
      <c r="H31" s="348"/>
      <c r="I31" s="224"/>
      <c r="J31" s="1"/>
      <c r="K31" s="1"/>
      <c r="L31" s="1"/>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row>
    <row r="32" spans="1:246" s="11" customFormat="1" ht="81" x14ac:dyDescent="0.25">
      <c r="A32" s="69" t="s">
        <v>134</v>
      </c>
      <c r="B32" s="70" t="s">
        <v>96</v>
      </c>
      <c r="C32" s="194" t="s">
        <v>15</v>
      </c>
      <c r="D32" s="73">
        <v>85</v>
      </c>
      <c r="E32" s="61"/>
      <c r="F32" s="62">
        <f>D32*E32</f>
        <v>0</v>
      </c>
      <c r="G32" s="62">
        <f>F32*$D$11</f>
        <v>0</v>
      </c>
      <c r="H32" s="348"/>
      <c r="I32" s="224" t="s">
        <v>312</v>
      </c>
      <c r="J32" s="3"/>
      <c r="K32" s="1"/>
      <c r="L32" s="1"/>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row>
    <row r="33" spans="1:246" s="11" customFormat="1" ht="39" x14ac:dyDescent="0.25">
      <c r="A33" s="161" t="s">
        <v>137</v>
      </c>
      <c r="B33" s="162" t="s">
        <v>135</v>
      </c>
      <c r="C33" s="195" t="s">
        <v>15</v>
      </c>
      <c r="D33" s="163"/>
      <c r="E33" s="164"/>
      <c r="F33" s="163">
        <f>D33*E33</f>
        <v>0</v>
      </c>
      <c r="G33" s="163" t="s">
        <v>136</v>
      </c>
      <c r="H33" s="348"/>
      <c r="I33" s="224" t="s">
        <v>314</v>
      </c>
      <c r="J33" s="3"/>
      <c r="K33" s="1"/>
      <c r="L33" s="1"/>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row>
    <row r="34" spans="1:246" s="11" customFormat="1" ht="41.25" x14ac:dyDescent="0.25">
      <c r="A34" s="69" t="s">
        <v>201</v>
      </c>
      <c r="B34" s="74" t="s">
        <v>200</v>
      </c>
      <c r="C34" s="170" t="s">
        <v>15</v>
      </c>
      <c r="D34" s="60">
        <v>300</v>
      </c>
      <c r="E34" s="77"/>
      <c r="F34" s="62">
        <f>D34*E34</f>
        <v>0</v>
      </c>
      <c r="G34" s="62" t="s">
        <v>130</v>
      </c>
      <c r="H34" s="348"/>
      <c r="I34" s="223" t="s">
        <v>267</v>
      </c>
      <c r="J34" s="3"/>
      <c r="K34" s="1"/>
      <c r="L34" s="1"/>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2"/>
      <c r="ES34" s="312"/>
      <c r="ET34" s="312"/>
      <c r="EU34" s="312"/>
      <c r="EV34" s="312"/>
      <c r="EW34" s="312"/>
      <c r="EX34" s="312"/>
      <c r="EY34" s="312"/>
      <c r="EZ34" s="312"/>
      <c r="FA34" s="312"/>
      <c r="FB34" s="312"/>
      <c r="FC34" s="312"/>
      <c r="FD34" s="312"/>
      <c r="FE34" s="312"/>
      <c r="FF34" s="312"/>
      <c r="FG34" s="312"/>
      <c r="FH34" s="312"/>
      <c r="FI34" s="312"/>
      <c r="FJ34" s="312"/>
      <c r="FK34" s="312"/>
      <c r="FL34" s="312"/>
      <c r="FM34" s="312"/>
      <c r="FN34" s="312"/>
      <c r="FO34" s="312"/>
      <c r="FP34" s="312"/>
      <c r="FQ34" s="312"/>
      <c r="FR34" s="312"/>
      <c r="FS34" s="312"/>
      <c r="FT34" s="312"/>
      <c r="FU34" s="312"/>
      <c r="FV34" s="312"/>
      <c r="FW34" s="312"/>
      <c r="FX34" s="312"/>
      <c r="FY34" s="312"/>
      <c r="FZ34" s="312"/>
      <c r="GA34" s="312"/>
      <c r="GB34" s="312"/>
      <c r="GC34" s="312"/>
      <c r="GD34" s="312"/>
      <c r="GE34" s="312"/>
      <c r="GF34" s="312"/>
      <c r="GG34" s="312"/>
      <c r="GH34" s="312"/>
      <c r="GI34" s="312"/>
      <c r="GJ34" s="312"/>
      <c r="GK34" s="312"/>
      <c r="GL34" s="312"/>
      <c r="GM34" s="312"/>
      <c r="GN34" s="312"/>
      <c r="GO34" s="312"/>
      <c r="GP34" s="312"/>
      <c r="GQ34" s="312"/>
      <c r="GR34" s="312"/>
      <c r="GS34" s="312"/>
      <c r="GT34" s="312"/>
      <c r="GU34" s="312"/>
      <c r="GV34" s="312"/>
      <c r="GW34" s="312"/>
      <c r="GX34" s="312"/>
      <c r="GY34" s="312"/>
      <c r="GZ34" s="312"/>
      <c r="HA34" s="312"/>
      <c r="HB34" s="312"/>
      <c r="HC34" s="312"/>
      <c r="HD34" s="312"/>
      <c r="HE34" s="312"/>
      <c r="HF34" s="312"/>
      <c r="HG34" s="312"/>
      <c r="HH34" s="312"/>
      <c r="HI34" s="312"/>
      <c r="HJ34" s="312"/>
      <c r="HK34" s="312"/>
      <c r="HL34" s="312"/>
      <c r="HM34" s="312"/>
      <c r="HN34" s="312"/>
      <c r="HO34" s="312"/>
      <c r="HP34" s="312"/>
      <c r="HQ34" s="312"/>
      <c r="HR34" s="312"/>
      <c r="HS34" s="312"/>
      <c r="HT34" s="312"/>
      <c r="HU34" s="312"/>
      <c r="HV34" s="312"/>
      <c r="HW34" s="312"/>
      <c r="HX34" s="312"/>
      <c r="HY34" s="312"/>
      <c r="HZ34" s="312"/>
      <c r="IA34" s="312"/>
      <c r="IB34" s="312"/>
      <c r="IC34" s="312"/>
      <c r="ID34" s="312"/>
      <c r="IE34" s="312"/>
      <c r="IF34" s="312"/>
      <c r="IG34" s="312"/>
      <c r="IH34" s="312"/>
      <c r="II34" s="312"/>
      <c r="IJ34" s="312"/>
      <c r="IK34" s="312"/>
      <c r="IL34" s="312"/>
    </row>
    <row r="35" spans="1:246" s="11" customFormat="1" x14ac:dyDescent="0.25">
      <c r="A35" s="398" t="s">
        <v>71</v>
      </c>
      <c r="B35" s="399"/>
      <c r="C35" s="399"/>
      <c r="D35" s="399"/>
      <c r="E35" s="399"/>
      <c r="F35" s="400"/>
      <c r="G35" s="240"/>
      <c r="H35" s="236"/>
      <c r="I35" s="224" t="s">
        <v>386</v>
      </c>
      <c r="J35" s="3"/>
      <c r="K35" s="12"/>
      <c r="L35" s="12"/>
    </row>
    <row r="36" spans="1:246" s="11" customFormat="1" ht="168.75" x14ac:dyDescent="0.25">
      <c r="A36" s="64" t="s">
        <v>139</v>
      </c>
      <c r="B36" s="58" t="s">
        <v>55</v>
      </c>
      <c r="C36" s="170" t="s">
        <v>15</v>
      </c>
      <c r="D36" s="73">
        <v>210</v>
      </c>
      <c r="E36" s="77">
        <v>1</v>
      </c>
      <c r="F36" s="62">
        <f t="shared" ref="F36:F45" si="0">D36*E36</f>
        <v>210</v>
      </c>
      <c r="G36" s="62">
        <f>F36</f>
        <v>210</v>
      </c>
      <c r="H36" s="348"/>
      <c r="I36" s="224" t="s">
        <v>315</v>
      </c>
      <c r="J36" s="3"/>
      <c r="K36" s="1"/>
      <c r="L36" s="1"/>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row>
    <row r="37" spans="1:246" s="11" customFormat="1" ht="102.75" x14ac:dyDescent="0.25">
      <c r="A37" s="64" t="s">
        <v>140</v>
      </c>
      <c r="B37" s="64" t="s">
        <v>88</v>
      </c>
      <c r="C37" s="170" t="s">
        <v>15</v>
      </c>
      <c r="D37" s="73">
        <v>105</v>
      </c>
      <c r="E37" s="77">
        <v>1</v>
      </c>
      <c r="F37" s="62">
        <f t="shared" si="0"/>
        <v>105</v>
      </c>
      <c r="G37" s="62" t="s">
        <v>131</v>
      </c>
      <c r="H37" s="348"/>
      <c r="I37" s="224" t="s">
        <v>316</v>
      </c>
      <c r="J37" s="3"/>
      <c r="K37" s="1"/>
      <c r="L37" s="1"/>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2"/>
      <c r="ES37" s="312"/>
      <c r="ET37" s="312"/>
      <c r="EU37" s="312"/>
      <c r="EV37" s="312"/>
      <c r="EW37" s="312"/>
      <c r="EX37" s="312"/>
      <c r="EY37" s="312"/>
      <c r="EZ37" s="312"/>
      <c r="FA37" s="312"/>
      <c r="FB37" s="312"/>
      <c r="FC37" s="312"/>
      <c r="FD37" s="312"/>
      <c r="FE37" s="312"/>
      <c r="FF37" s="312"/>
      <c r="FG37" s="312"/>
      <c r="FH37" s="312"/>
      <c r="FI37" s="312"/>
      <c r="FJ37" s="312"/>
      <c r="FK37" s="312"/>
      <c r="FL37" s="312"/>
      <c r="FM37" s="312"/>
      <c r="FN37" s="312"/>
      <c r="FO37" s="312"/>
      <c r="FP37" s="312"/>
      <c r="FQ37" s="312"/>
      <c r="FR37" s="312"/>
      <c r="FS37" s="312"/>
      <c r="FT37" s="312"/>
      <c r="FU37" s="312"/>
      <c r="FV37" s="312"/>
      <c r="FW37" s="312"/>
      <c r="FX37" s="312"/>
      <c r="FY37" s="312"/>
      <c r="FZ37" s="312"/>
      <c r="GA37" s="312"/>
      <c r="GB37" s="312"/>
      <c r="GC37" s="312"/>
      <c r="GD37" s="312"/>
      <c r="GE37" s="312"/>
      <c r="GF37" s="312"/>
      <c r="GG37" s="312"/>
      <c r="GH37" s="312"/>
      <c r="GI37" s="312"/>
      <c r="GJ37" s="312"/>
      <c r="GK37" s="312"/>
      <c r="GL37" s="312"/>
      <c r="GM37" s="312"/>
      <c r="GN37" s="312"/>
      <c r="GO37" s="312"/>
      <c r="GP37" s="312"/>
      <c r="GQ37" s="312"/>
      <c r="GR37" s="312"/>
      <c r="GS37" s="312"/>
      <c r="GT37" s="312"/>
      <c r="GU37" s="312"/>
      <c r="GV37" s="312"/>
      <c r="GW37" s="312"/>
      <c r="GX37" s="312"/>
      <c r="GY37" s="312"/>
      <c r="GZ37" s="312"/>
      <c r="HA37" s="312"/>
      <c r="HB37" s="312"/>
      <c r="HC37" s="312"/>
      <c r="HD37" s="312"/>
      <c r="HE37" s="312"/>
      <c r="HF37" s="312"/>
      <c r="HG37" s="312"/>
      <c r="HH37" s="312"/>
      <c r="HI37" s="312"/>
      <c r="HJ37" s="312"/>
      <c r="HK37" s="312"/>
      <c r="HL37" s="312"/>
      <c r="HM37" s="312"/>
      <c r="HN37" s="312"/>
      <c r="HO37" s="312"/>
      <c r="HP37" s="312"/>
      <c r="HQ37" s="312"/>
      <c r="HR37" s="312"/>
      <c r="HS37" s="312"/>
      <c r="HT37" s="312"/>
      <c r="HU37" s="312"/>
      <c r="HV37" s="312"/>
      <c r="HW37" s="312"/>
      <c r="HX37" s="312"/>
      <c r="HY37" s="312"/>
      <c r="HZ37" s="312"/>
      <c r="IA37" s="312"/>
      <c r="IB37" s="312"/>
      <c r="IC37" s="312"/>
      <c r="ID37" s="312"/>
      <c r="IE37" s="312"/>
      <c r="IF37" s="312"/>
      <c r="IG37" s="312"/>
      <c r="IH37" s="312"/>
      <c r="II37" s="312"/>
      <c r="IJ37" s="312"/>
      <c r="IK37" s="312"/>
      <c r="IL37" s="312"/>
    </row>
    <row r="38" spans="1:246" s="11" customFormat="1" ht="45" x14ac:dyDescent="0.25">
      <c r="A38" s="75" t="s">
        <v>281</v>
      </c>
      <c r="B38" s="64" t="s">
        <v>144</v>
      </c>
      <c r="C38" s="170" t="s">
        <v>15</v>
      </c>
      <c r="D38" s="73">
        <v>84</v>
      </c>
      <c r="E38" s="77"/>
      <c r="F38" s="62">
        <f t="shared" si="0"/>
        <v>0</v>
      </c>
      <c r="G38" s="62" t="s">
        <v>131</v>
      </c>
      <c r="H38" s="348"/>
      <c r="I38" s="224" t="s">
        <v>317</v>
      </c>
      <c r="J38" s="3"/>
      <c r="K38" s="1"/>
      <c r="L38" s="1"/>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2"/>
      <c r="ES38" s="312"/>
      <c r="ET38" s="312"/>
      <c r="EU38" s="312"/>
      <c r="EV38" s="312"/>
      <c r="EW38" s="312"/>
      <c r="EX38" s="312"/>
      <c r="EY38" s="312"/>
      <c r="EZ38" s="312"/>
      <c r="FA38" s="312"/>
      <c r="FB38" s="312"/>
      <c r="FC38" s="312"/>
      <c r="FD38" s="312"/>
      <c r="FE38" s="312"/>
      <c r="FF38" s="312"/>
      <c r="FG38" s="312"/>
      <c r="FH38" s="312"/>
      <c r="FI38" s="312"/>
      <c r="FJ38" s="312"/>
      <c r="FK38" s="312"/>
      <c r="FL38" s="312"/>
      <c r="FM38" s="312"/>
      <c r="FN38" s="312"/>
      <c r="FO38" s="312"/>
      <c r="FP38" s="312"/>
      <c r="FQ38" s="312"/>
      <c r="FR38" s="312"/>
      <c r="FS38" s="312"/>
      <c r="FT38" s="312"/>
      <c r="FU38" s="312"/>
      <c r="FV38" s="312"/>
      <c r="FW38" s="312"/>
      <c r="FX38" s="312"/>
      <c r="FY38" s="312"/>
      <c r="FZ38" s="312"/>
      <c r="GA38" s="312"/>
      <c r="GB38" s="312"/>
      <c r="GC38" s="312"/>
      <c r="GD38" s="312"/>
      <c r="GE38" s="312"/>
      <c r="GF38" s="312"/>
      <c r="GG38" s="312"/>
      <c r="GH38" s="312"/>
      <c r="GI38" s="312"/>
      <c r="GJ38" s="312"/>
      <c r="GK38" s="312"/>
      <c r="GL38" s="312"/>
      <c r="GM38" s="312"/>
      <c r="GN38" s="312"/>
      <c r="GO38" s="312"/>
      <c r="GP38" s="312"/>
      <c r="GQ38" s="312"/>
      <c r="GR38" s="312"/>
      <c r="GS38" s="312"/>
      <c r="GT38" s="312"/>
      <c r="GU38" s="312"/>
      <c r="GV38" s="312"/>
      <c r="GW38" s="312"/>
      <c r="GX38" s="312"/>
      <c r="GY38" s="312"/>
      <c r="GZ38" s="312"/>
      <c r="HA38" s="312"/>
      <c r="HB38" s="312"/>
      <c r="HC38" s="312"/>
      <c r="HD38" s="312"/>
      <c r="HE38" s="312"/>
      <c r="HF38" s="312"/>
      <c r="HG38" s="312"/>
      <c r="HH38" s="312"/>
      <c r="HI38" s="312"/>
      <c r="HJ38" s="312"/>
      <c r="HK38" s="312"/>
      <c r="HL38" s="312"/>
      <c r="HM38" s="312"/>
      <c r="HN38" s="312"/>
      <c r="HO38" s="312"/>
      <c r="HP38" s="312"/>
      <c r="HQ38" s="312"/>
      <c r="HR38" s="312"/>
      <c r="HS38" s="312"/>
      <c r="HT38" s="312"/>
      <c r="HU38" s="312"/>
      <c r="HV38" s="312"/>
      <c r="HW38" s="312"/>
      <c r="HX38" s="312"/>
      <c r="HY38" s="312"/>
      <c r="HZ38" s="312"/>
      <c r="IA38" s="312"/>
      <c r="IB38" s="312"/>
      <c r="IC38" s="312"/>
      <c r="ID38" s="312"/>
      <c r="IE38" s="312"/>
      <c r="IF38" s="312"/>
      <c r="IG38" s="312"/>
      <c r="IH38" s="312"/>
      <c r="II38" s="312"/>
      <c r="IJ38" s="312"/>
      <c r="IK38" s="312"/>
      <c r="IL38" s="312"/>
    </row>
    <row r="39" spans="1:246" s="11" customFormat="1" ht="180.75" x14ac:dyDescent="0.25">
      <c r="A39" s="64" t="s">
        <v>143</v>
      </c>
      <c r="B39" s="64" t="s">
        <v>96</v>
      </c>
      <c r="C39" s="170" t="s">
        <v>15</v>
      </c>
      <c r="D39" s="73"/>
      <c r="E39" s="77">
        <v>1</v>
      </c>
      <c r="F39" s="62">
        <f t="shared" si="0"/>
        <v>0</v>
      </c>
      <c r="G39" s="62">
        <f>F39*$D$11</f>
        <v>0</v>
      </c>
      <c r="H39" s="348"/>
      <c r="I39" s="224" t="s">
        <v>318</v>
      </c>
      <c r="J39" s="3"/>
      <c r="K39" s="1"/>
      <c r="L39" s="1"/>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2"/>
      <c r="DE39" s="312"/>
      <c r="DF39" s="312"/>
      <c r="DG39" s="312"/>
      <c r="DH39" s="312"/>
      <c r="DI39" s="312"/>
      <c r="DJ39" s="312"/>
      <c r="DK39" s="312"/>
      <c r="DL39" s="312"/>
      <c r="DM39" s="312"/>
      <c r="DN39" s="312"/>
      <c r="DO39" s="312"/>
      <c r="DP39" s="312"/>
      <c r="DQ39" s="312"/>
      <c r="DR39" s="312"/>
      <c r="DS39" s="312"/>
      <c r="DT39" s="312"/>
      <c r="DU39" s="312"/>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2"/>
      <c r="ES39" s="312"/>
      <c r="ET39" s="312"/>
      <c r="EU39" s="312"/>
      <c r="EV39" s="312"/>
      <c r="EW39" s="312"/>
      <c r="EX39" s="312"/>
      <c r="EY39" s="312"/>
      <c r="EZ39" s="312"/>
      <c r="FA39" s="312"/>
      <c r="FB39" s="312"/>
      <c r="FC39" s="312"/>
      <c r="FD39" s="312"/>
      <c r="FE39" s="312"/>
      <c r="FF39" s="312"/>
      <c r="FG39" s="312"/>
      <c r="FH39" s="312"/>
      <c r="FI39" s="312"/>
      <c r="FJ39" s="312"/>
      <c r="FK39" s="312"/>
      <c r="FL39" s="312"/>
      <c r="FM39" s="312"/>
      <c r="FN39" s="312"/>
      <c r="FO39" s="312"/>
      <c r="FP39" s="312"/>
      <c r="FQ39" s="312"/>
      <c r="FR39" s="312"/>
      <c r="FS39" s="312"/>
      <c r="FT39" s="312"/>
      <c r="FU39" s="312"/>
      <c r="FV39" s="312"/>
      <c r="FW39" s="312"/>
      <c r="FX39" s="312"/>
      <c r="FY39" s="312"/>
      <c r="FZ39" s="312"/>
      <c r="GA39" s="312"/>
      <c r="GB39" s="312"/>
      <c r="GC39" s="312"/>
      <c r="GD39" s="312"/>
      <c r="GE39" s="312"/>
      <c r="GF39" s="312"/>
      <c r="GG39" s="312"/>
      <c r="GH39" s="312"/>
      <c r="GI39" s="312"/>
      <c r="GJ39" s="312"/>
      <c r="GK39" s="312"/>
      <c r="GL39" s="312"/>
      <c r="GM39" s="312"/>
      <c r="GN39" s="312"/>
      <c r="GO39" s="312"/>
      <c r="GP39" s="312"/>
      <c r="GQ39" s="312"/>
      <c r="GR39" s="312"/>
      <c r="GS39" s="312"/>
      <c r="GT39" s="312"/>
      <c r="GU39" s="312"/>
      <c r="GV39" s="312"/>
      <c r="GW39" s="312"/>
      <c r="GX39" s="312"/>
      <c r="GY39" s="312"/>
      <c r="GZ39" s="312"/>
      <c r="HA39" s="312"/>
      <c r="HB39" s="312"/>
      <c r="HC39" s="312"/>
      <c r="HD39" s="312"/>
      <c r="HE39" s="312"/>
      <c r="HF39" s="312"/>
      <c r="HG39" s="312"/>
      <c r="HH39" s="312"/>
      <c r="HI39" s="312"/>
      <c r="HJ39" s="312"/>
      <c r="HK39" s="312"/>
      <c r="HL39" s="312"/>
      <c r="HM39" s="312"/>
      <c r="HN39" s="312"/>
      <c r="HO39" s="312"/>
      <c r="HP39" s="312"/>
      <c r="HQ39" s="312"/>
      <c r="HR39" s="312"/>
      <c r="HS39" s="312"/>
      <c r="HT39" s="312"/>
      <c r="HU39" s="312"/>
      <c r="HV39" s="312"/>
      <c r="HW39" s="312"/>
      <c r="HX39" s="312"/>
      <c r="HY39" s="312"/>
      <c r="HZ39" s="312"/>
      <c r="IA39" s="312"/>
      <c r="IB39" s="312"/>
      <c r="IC39" s="312"/>
      <c r="ID39" s="312"/>
      <c r="IE39" s="312"/>
      <c r="IF39" s="312"/>
      <c r="IG39" s="312"/>
      <c r="IH39" s="312"/>
      <c r="II39" s="312"/>
      <c r="IJ39" s="312"/>
      <c r="IK39" s="312"/>
      <c r="IL39" s="312"/>
    </row>
    <row r="40" spans="1:246" s="11" customFormat="1" ht="148.5" x14ac:dyDescent="0.25">
      <c r="A40" s="64" t="s">
        <v>303</v>
      </c>
      <c r="B40" s="79" t="s">
        <v>88</v>
      </c>
      <c r="C40" s="170" t="s">
        <v>15</v>
      </c>
      <c r="D40" s="73"/>
      <c r="E40" s="77"/>
      <c r="F40" s="62">
        <f t="shared" si="0"/>
        <v>0</v>
      </c>
      <c r="G40" s="62">
        <f t="shared" ref="G40:G45" si="1">F40*$D$11</f>
        <v>0</v>
      </c>
      <c r="H40" s="348"/>
      <c r="I40" s="224" t="s">
        <v>319</v>
      </c>
      <c r="J40" s="3"/>
      <c r="K40" s="1"/>
      <c r="L40" s="1"/>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312"/>
      <c r="DF40" s="312"/>
      <c r="DG40" s="312"/>
      <c r="DH40" s="312"/>
      <c r="DI40" s="312"/>
      <c r="DJ40" s="312"/>
      <c r="DK40" s="312"/>
      <c r="DL40" s="312"/>
      <c r="DM40" s="312"/>
      <c r="DN40" s="312"/>
      <c r="DO40" s="312"/>
      <c r="DP40" s="312"/>
      <c r="DQ40" s="312"/>
      <c r="DR40" s="312"/>
      <c r="DS40" s="312"/>
      <c r="DT40" s="312"/>
      <c r="DU40" s="312"/>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2"/>
      <c r="ES40" s="312"/>
      <c r="ET40" s="312"/>
      <c r="EU40" s="312"/>
      <c r="EV40" s="312"/>
      <c r="EW40" s="312"/>
      <c r="EX40" s="312"/>
      <c r="EY40" s="312"/>
      <c r="EZ40" s="312"/>
      <c r="FA40" s="312"/>
      <c r="FB40" s="312"/>
      <c r="FC40" s="312"/>
      <c r="FD40" s="312"/>
      <c r="FE40" s="312"/>
      <c r="FF40" s="312"/>
      <c r="FG40" s="312"/>
      <c r="FH40" s="312"/>
      <c r="FI40" s="312"/>
      <c r="FJ40" s="312"/>
      <c r="FK40" s="312"/>
      <c r="FL40" s="312"/>
      <c r="FM40" s="312"/>
      <c r="FN40" s="312"/>
      <c r="FO40" s="312"/>
      <c r="FP40" s="312"/>
      <c r="FQ40" s="312"/>
      <c r="FR40" s="312"/>
      <c r="FS40" s="312"/>
      <c r="FT40" s="312"/>
      <c r="FU40" s="312"/>
      <c r="FV40" s="312"/>
      <c r="FW40" s="312"/>
      <c r="FX40" s="312"/>
      <c r="FY40" s="312"/>
      <c r="FZ40" s="312"/>
      <c r="GA40" s="312"/>
      <c r="GB40" s="312"/>
      <c r="GC40" s="312"/>
      <c r="GD40" s="312"/>
      <c r="GE40" s="312"/>
      <c r="GF40" s="312"/>
      <c r="GG40" s="312"/>
      <c r="GH40" s="312"/>
      <c r="GI40" s="312"/>
      <c r="GJ40" s="312"/>
      <c r="GK40" s="312"/>
      <c r="GL40" s="312"/>
      <c r="GM40" s="312"/>
      <c r="GN40" s="312"/>
      <c r="GO40" s="312"/>
      <c r="GP40" s="312"/>
      <c r="GQ40" s="312"/>
      <c r="GR40" s="312"/>
      <c r="GS40" s="312"/>
      <c r="GT40" s="312"/>
      <c r="GU40" s="312"/>
      <c r="GV40" s="312"/>
      <c r="GW40" s="312"/>
      <c r="GX40" s="312"/>
      <c r="GY40" s="312"/>
      <c r="GZ40" s="312"/>
      <c r="HA40" s="312"/>
      <c r="HB40" s="312"/>
      <c r="HC40" s="312"/>
      <c r="HD40" s="312"/>
      <c r="HE40" s="312"/>
      <c r="HF40" s="312"/>
      <c r="HG40" s="312"/>
      <c r="HH40" s="312"/>
      <c r="HI40" s="312"/>
      <c r="HJ40" s="312"/>
      <c r="HK40" s="312"/>
      <c r="HL40" s="312"/>
      <c r="HM40" s="312"/>
      <c r="HN40" s="312"/>
      <c r="HO40" s="312"/>
      <c r="HP40" s="312"/>
      <c r="HQ40" s="312"/>
      <c r="HR40" s="312"/>
      <c r="HS40" s="312"/>
      <c r="HT40" s="312"/>
      <c r="HU40" s="312"/>
      <c r="HV40" s="312"/>
      <c r="HW40" s="312"/>
      <c r="HX40" s="312"/>
      <c r="HY40" s="312"/>
      <c r="HZ40" s="312"/>
      <c r="IA40" s="312"/>
      <c r="IB40" s="312"/>
      <c r="IC40" s="312"/>
      <c r="ID40" s="312"/>
      <c r="IE40" s="312"/>
      <c r="IF40" s="312"/>
      <c r="IG40" s="312"/>
      <c r="IH40" s="312"/>
      <c r="II40" s="312"/>
      <c r="IJ40" s="312"/>
      <c r="IK40" s="312"/>
      <c r="IL40" s="312"/>
    </row>
    <row r="41" spans="1:246" s="11" customFormat="1" ht="116.25" x14ac:dyDescent="0.25">
      <c r="A41" s="64" t="s">
        <v>304</v>
      </c>
      <c r="B41" s="64" t="s">
        <v>88</v>
      </c>
      <c r="C41" s="170" t="s">
        <v>15</v>
      </c>
      <c r="D41" s="73"/>
      <c r="E41" s="77">
        <v>1</v>
      </c>
      <c r="F41" s="62">
        <f t="shared" si="0"/>
        <v>0</v>
      </c>
      <c r="G41" s="62">
        <f t="shared" si="1"/>
        <v>0</v>
      </c>
      <c r="H41" s="348"/>
      <c r="I41" s="224" t="s">
        <v>320</v>
      </c>
      <c r="J41" s="3"/>
      <c r="K41" s="1"/>
      <c r="L41" s="1"/>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312"/>
      <c r="DB41" s="312"/>
      <c r="DC41" s="312"/>
      <c r="DD41" s="312"/>
      <c r="DE41" s="312"/>
      <c r="DF41" s="312"/>
      <c r="DG41" s="312"/>
      <c r="DH41" s="312"/>
      <c r="DI41" s="312"/>
      <c r="DJ41" s="312"/>
      <c r="DK41" s="312"/>
      <c r="DL41" s="312"/>
      <c r="DM41" s="312"/>
      <c r="DN41" s="312"/>
      <c r="DO41" s="312"/>
      <c r="DP41" s="312"/>
      <c r="DQ41" s="312"/>
      <c r="DR41" s="312"/>
      <c r="DS41" s="312"/>
      <c r="DT41" s="312"/>
      <c r="DU41" s="312"/>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2"/>
      <c r="ES41" s="312"/>
      <c r="ET41" s="312"/>
      <c r="EU41" s="312"/>
      <c r="EV41" s="312"/>
      <c r="EW41" s="312"/>
      <c r="EX41" s="312"/>
      <c r="EY41" s="312"/>
      <c r="EZ41" s="312"/>
      <c r="FA41" s="312"/>
      <c r="FB41" s="312"/>
      <c r="FC41" s="312"/>
      <c r="FD41" s="312"/>
      <c r="FE41" s="312"/>
      <c r="FF41" s="312"/>
      <c r="FG41" s="312"/>
      <c r="FH41" s="312"/>
      <c r="FI41" s="312"/>
      <c r="FJ41" s="312"/>
      <c r="FK41" s="312"/>
      <c r="FL41" s="312"/>
      <c r="FM41" s="312"/>
      <c r="FN41" s="312"/>
      <c r="FO41" s="312"/>
      <c r="FP41" s="312"/>
      <c r="FQ41" s="312"/>
      <c r="FR41" s="312"/>
      <c r="FS41" s="312"/>
      <c r="FT41" s="312"/>
      <c r="FU41" s="312"/>
      <c r="FV41" s="312"/>
      <c r="FW41" s="312"/>
      <c r="FX41" s="312"/>
      <c r="FY41" s="312"/>
      <c r="FZ41" s="312"/>
      <c r="GA41" s="312"/>
      <c r="GB41" s="312"/>
      <c r="GC41" s="312"/>
      <c r="GD41" s="312"/>
      <c r="GE41" s="312"/>
      <c r="GF41" s="312"/>
      <c r="GG41" s="312"/>
      <c r="GH41" s="312"/>
      <c r="GI41" s="312"/>
      <c r="GJ41" s="312"/>
      <c r="GK41" s="312"/>
      <c r="GL41" s="312"/>
      <c r="GM41" s="312"/>
      <c r="GN41" s="312"/>
      <c r="GO41" s="312"/>
      <c r="GP41" s="312"/>
      <c r="GQ41" s="312"/>
      <c r="GR41" s="312"/>
      <c r="GS41" s="312"/>
      <c r="GT41" s="312"/>
      <c r="GU41" s="312"/>
      <c r="GV41" s="312"/>
      <c r="GW41" s="312"/>
      <c r="GX41" s="312"/>
      <c r="GY41" s="312"/>
      <c r="GZ41" s="312"/>
      <c r="HA41" s="312"/>
      <c r="HB41" s="312"/>
      <c r="HC41" s="312"/>
      <c r="HD41" s="312"/>
      <c r="HE41" s="312"/>
      <c r="HF41" s="312"/>
      <c r="HG41" s="312"/>
      <c r="HH41" s="312"/>
      <c r="HI41" s="312"/>
      <c r="HJ41" s="312"/>
      <c r="HK41" s="312"/>
      <c r="HL41" s="312"/>
      <c r="HM41" s="312"/>
      <c r="HN41" s="312"/>
      <c r="HO41" s="312"/>
      <c r="HP41" s="312"/>
      <c r="HQ41" s="312"/>
      <c r="HR41" s="312"/>
      <c r="HS41" s="312"/>
      <c r="HT41" s="312"/>
      <c r="HU41" s="312"/>
      <c r="HV41" s="312"/>
      <c r="HW41" s="312"/>
      <c r="HX41" s="312"/>
      <c r="HY41" s="312"/>
      <c r="HZ41" s="312"/>
      <c r="IA41" s="312"/>
      <c r="IB41" s="312"/>
      <c r="IC41" s="312"/>
      <c r="ID41" s="312"/>
      <c r="IE41" s="312"/>
      <c r="IF41" s="312"/>
      <c r="IG41" s="312"/>
      <c r="IH41" s="312"/>
      <c r="II41" s="312"/>
      <c r="IJ41" s="312"/>
      <c r="IK41" s="312"/>
      <c r="IL41" s="312"/>
    </row>
    <row r="42" spans="1:246" s="11" customFormat="1" ht="30" x14ac:dyDescent="0.25">
      <c r="A42" s="75" t="s">
        <v>202</v>
      </c>
      <c r="B42" s="64" t="s">
        <v>99</v>
      </c>
      <c r="C42" s="170" t="s">
        <v>15</v>
      </c>
      <c r="D42" s="78">
        <v>42</v>
      </c>
      <c r="E42" s="77"/>
      <c r="F42" s="62">
        <f>D42*E42</f>
        <v>0</v>
      </c>
      <c r="G42" s="62">
        <f>F42</f>
        <v>0</v>
      </c>
      <c r="H42" s="348"/>
      <c r="I42" s="224" t="s">
        <v>321</v>
      </c>
      <c r="J42" s="3"/>
      <c r="K42" s="1"/>
      <c r="L42" s="1"/>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312"/>
      <c r="FD42" s="312"/>
      <c r="FE42" s="312"/>
      <c r="FF42" s="312"/>
      <c r="FG42" s="312"/>
      <c r="FH42" s="312"/>
      <c r="FI42" s="312"/>
      <c r="FJ42" s="312"/>
      <c r="FK42" s="312"/>
      <c r="FL42" s="312"/>
      <c r="FM42" s="312"/>
      <c r="FN42" s="312"/>
      <c r="FO42" s="312"/>
      <c r="FP42" s="312"/>
      <c r="FQ42" s="312"/>
      <c r="FR42" s="312"/>
      <c r="FS42" s="312"/>
      <c r="FT42" s="312"/>
      <c r="FU42" s="312"/>
      <c r="FV42" s="312"/>
      <c r="FW42" s="312"/>
      <c r="FX42" s="312"/>
      <c r="FY42" s="312"/>
      <c r="FZ42" s="312"/>
      <c r="GA42" s="312"/>
      <c r="GB42" s="312"/>
      <c r="GC42" s="312"/>
      <c r="GD42" s="312"/>
      <c r="GE42" s="312"/>
      <c r="GF42" s="312"/>
      <c r="GG42" s="312"/>
      <c r="GH42" s="312"/>
      <c r="GI42" s="312"/>
      <c r="GJ42" s="312"/>
      <c r="GK42" s="312"/>
      <c r="GL42" s="312"/>
      <c r="GM42" s="312"/>
      <c r="GN42" s="312"/>
      <c r="GO42" s="312"/>
      <c r="GP42" s="312"/>
      <c r="GQ42" s="312"/>
      <c r="GR42" s="312"/>
      <c r="GS42" s="312"/>
      <c r="GT42" s="312"/>
      <c r="GU42" s="312"/>
      <c r="GV42" s="312"/>
      <c r="GW42" s="312"/>
      <c r="GX42" s="312"/>
      <c r="GY42" s="312"/>
      <c r="GZ42" s="312"/>
      <c r="HA42" s="312"/>
      <c r="HB42" s="312"/>
      <c r="HC42" s="312"/>
      <c r="HD42" s="312"/>
      <c r="HE42" s="312"/>
      <c r="HF42" s="312"/>
      <c r="HG42" s="312"/>
      <c r="HH42" s="312"/>
      <c r="HI42" s="312"/>
      <c r="HJ42" s="312"/>
      <c r="HK42" s="312"/>
      <c r="HL42" s="312"/>
      <c r="HM42" s="312"/>
      <c r="HN42" s="312"/>
      <c r="HO42" s="312"/>
      <c r="HP42" s="312"/>
      <c r="HQ42" s="312"/>
      <c r="HR42" s="312"/>
      <c r="HS42" s="312"/>
      <c r="HT42" s="312"/>
      <c r="HU42" s="312"/>
      <c r="HV42" s="312"/>
      <c r="HW42" s="312"/>
      <c r="HX42" s="312"/>
      <c r="HY42" s="312"/>
      <c r="HZ42" s="312"/>
      <c r="IA42" s="312"/>
      <c r="IB42" s="312"/>
      <c r="IC42" s="312"/>
      <c r="ID42" s="312"/>
      <c r="IE42" s="312"/>
      <c r="IF42" s="312"/>
      <c r="IG42" s="312"/>
      <c r="IH42" s="312"/>
      <c r="II42" s="312"/>
      <c r="IJ42" s="312"/>
      <c r="IK42" s="312"/>
      <c r="IL42" s="312"/>
    </row>
    <row r="43" spans="1:246" s="11" customFormat="1" ht="60" x14ac:dyDescent="0.25">
      <c r="A43" s="75" t="s">
        <v>203</v>
      </c>
      <c r="B43" s="69" t="s">
        <v>88</v>
      </c>
      <c r="C43" s="170" t="s">
        <v>15</v>
      </c>
      <c r="D43" s="73">
        <v>10.5</v>
      </c>
      <c r="E43" s="77"/>
      <c r="F43" s="62">
        <f t="shared" si="0"/>
        <v>0</v>
      </c>
      <c r="G43" s="62">
        <f t="shared" si="1"/>
        <v>0</v>
      </c>
      <c r="H43" s="348"/>
      <c r="I43" s="224" t="s">
        <v>322</v>
      </c>
      <c r="J43" s="3"/>
      <c r="K43" s="1"/>
      <c r="L43" s="1"/>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312"/>
      <c r="CM43" s="312"/>
      <c r="CN43" s="312"/>
      <c r="CO43" s="312"/>
      <c r="CP43" s="312"/>
      <c r="CQ43" s="312"/>
      <c r="CR43" s="312"/>
      <c r="CS43" s="312"/>
      <c r="CT43" s="312"/>
      <c r="CU43" s="312"/>
      <c r="CV43" s="312"/>
      <c r="CW43" s="312"/>
      <c r="CX43" s="312"/>
      <c r="CY43" s="312"/>
      <c r="CZ43" s="312"/>
      <c r="DA43" s="312"/>
      <c r="DB43" s="312"/>
      <c r="DC43" s="312"/>
      <c r="DD43" s="312"/>
      <c r="DE43" s="312"/>
      <c r="DF43" s="312"/>
      <c r="DG43" s="312"/>
      <c r="DH43" s="312"/>
      <c r="DI43" s="312"/>
      <c r="DJ43" s="312"/>
      <c r="DK43" s="312"/>
      <c r="DL43" s="312"/>
      <c r="DM43" s="312"/>
      <c r="DN43" s="312"/>
      <c r="DO43" s="312"/>
      <c r="DP43" s="312"/>
      <c r="DQ43" s="312"/>
      <c r="DR43" s="312"/>
      <c r="DS43" s="312"/>
      <c r="DT43" s="312"/>
      <c r="DU43" s="312"/>
      <c r="DV43" s="312"/>
      <c r="DW43" s="312"/>
      <c r="DX43" s="312"/>
      <c r="DY43" s="312"/>
      <c r="DZ43" s="312"/>
      <c r="EA43" s="312"/>
      <c r="EB43" s="312"/>
      <c r="EC43" s="312"/>
      <c r="ED43" s="312"/>
      <c r="EE43" s="312"/>
      <c r="EF43" s="312"/>
      <c r="EG43" s="312"/>
      <c r="EH43" s="312"/>
      <c r="EI43" s="312"/>
      <c r="EJ43" s="312"/>
      <c r="EK43" s="312"/>
      <c r="EL43" s="312"/>
      <c r="EM43" s="312"/>
      <c r="EN43" s="312"/>
      <c r="EO43" s="312"/>
      <c r="EP43" s="312"/>
      <c r="EQ43" s="312"/>
      <c r="ER43" s="312"/>
      <c r="ES43" s="312"/>
      <c r="ET43" s="312"/>
      <c r="EU43" s="312"/>
      <c r="EV43" s="312"/>
      <c r="EW43" s="312"/>
      <c r="EX43" s="312"/>
      <c r="EY43" s="312"/>
      <c r="EZ43" s="312"/>
      <c r="FA43" s="312"/>
      <c r="FB43" s="312"/>
      <c r="FC43" s="312"/>
      <c r="FD43" s="312"/>
      <c r="FE43" s="312"/>
      <c r="FF43" s="312"/>
      <c r="FG43" s="312"/>
      <c r="FH43" s="312"/>
      <c r="FI43" s="312"/>
      <c r="FJ43" s="312"/>
      <c r="FK43" s="312"/>
      <c r="FL43" s="312"/>
      <c r="FM43" s="312"/>
      <c r="FN43" s="312"/>
      <c r="FO43" s="312"/>
      <c r="FP43" s="312"/>
      <c r="FQ43" s="312"/>
      <c r="FR43" s="312"/>
      <c r="FS43" s="312"/>
      <c r="FT43" s="312"/>
      <c r="FU43" s="312"/>
      <c r="FV43" s="312"/>
      <c r="FW43" s="312"/>
      <c r="FX43" s="312"/>
      <c r="FY43" s="312"/>
      <c r="FZ43" s="312"/>
      <c r="GA43" s="312"/>
      <c r="GB43" s="312"/>
      <c r="GC43" s="312"/>
      <c r="GD43" s="312"/>
      <c r="GE43" s="312"/>
      <c r="GF43" s="312"/>
      <c r="GG43" s="312"/>
      <c r="GH43" s="312"/>
      <c r="GI43" s="312"/>
      <c r="GJ43" s="312"/>
      <c r="GK43" s="312"/>
      <c r="GL43" s="312"/>
      <c r="GM43" s="312"/>
      <c r="GN43" s="312"/>
      <c r="GO43" s="312"/>
      <c r="GP43" s="312"/>
      <c r="GQ43" s="312"/>
      <c r="GR43" s="312"/>
      <c r="GS43" s="312"/>
      <c r="GT43" s="312"/>
      <c r="GU43" s="312"/>
      <c r="GV43" s="312"/>
      <c r="GW43" s="312"/>
      <c r="GX43" s="312"/>
      <c r="GY43" s="312"/>
      <c r="GZ43" s="312"/>
      <c r="HA43" s="312"/>
      <c r="HB43" s="312"/>
      <c r="HC43" s="312"/>
      <c r="HD43" s="312"/>
      <c r="HE43" s="312"/>
      <c r="HF43" s="312"/>
      <c r="HG43" s="312"/>
      <c r="HH43" s="312"/>
      <c r="HI43" s="312"/>
      <c r="HJ43" s="312"/>
      <c r="HK43" s="312"/>
      <c r="HL43" s="312"/>
      <c r="HM43" s="312"/>
      <c r="HN43" s="312"/>
      <c r="HO43" s="312"/>
      <c r="HP43" s="312"/>
      <c r="HQ43" s="312"/>
      <c r="HR43" s="312"/>
      <c r="HS43" s="312"/>
      <c r="HT43" s="312"/>
      <c r="HU43" s="312"/>
      <c r="HV43" s="312"/>
      <c r="HW43" s="312"/>
      <c r="HX43" s="312"/>
      <c r="HY43" s="312"/>
      <c r="HZ43" s="312"/>
      <c r="IA43" s="312"/>
      <c r="IB43" s="312"/>
      <c r="IC43" s="312"/>
      <c r="ID43" s="312"/>
      <c r="IE43" s="312"/>
      <c r="IF43" s="312"/>
      <c r="IG43" s="312"/>
      <c r="IH43" s="312"/>
      <c r="II43" s="312"/>
      <c r="IJ43" s="312"/>
      <c r="IK43" s="312"/>
      <c r="IL43" s="312"/>
    </row>
    <row r="44" spans="1:246" s="11" customFormat="1" ht="43.5" x14ac:dyDescent="0.25">
      <c r="A44" s="75" t="s">
        <v>204</v>
      </c>
      <c r="B44" s="64" t="s">
        <v>96</v>
      </c>
      <c r="C44" s="170" t="s">
        <v>15</v>
      </c>
      <c r="D44" s="73">
        <v>21</v>
      </c>
      <c r="E44" s="77"/>
      <c r="F44" s="62">
        <f>D44*E44</f>
        <v>0</v>
      </c>
      <c r="G44" s="62">
        <f>F44*$D$11</f>
        <v>0</v>
      </c>
      <c r="H44" s="348"/>
      <c r="I44" s="224" t="s">
        <v>323</v>
      </c>
      <c r="J44" s="3"/>
      <c r="K44" s="1"/>
      <c r="L44" s="1"/>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2"/>
      <c r="DU44" s="312"/>
      <c r="DV44" s="312"/>
      <c r="DW44" s="312"/>
      <c r="DX44" s="312"/>
      <c r="DY44" s="312"/>
      <c r="DZ44" s="312"/>
      <c r="EA44" s="312"/>
      <c r="EB44" s="312"/>
      <c r="EC44" s="312"/>
      <c r="ED44" s="312"/>
      <c r="EE44" s="312"/>
      <c r="EF44" s="312"/>
      <c r="EG44" s="312"/>
      <c r="EH44" s="312"/>
      <c r="EI44" s="312"/>
      <c r="EJ44" s="312"/>
      <c r="EK44" s="312"/>
      <c r="EL44" s="312"/>
      <c r="EM44" s="312"/>
      <c r="EN44" s="312"/>
      <c r="EO44" s="312"/>
      <c r="EP44" s="312"/>
      <c r="EQ44" s="312"/>
      <c r="ER44" s="312"/>
      <c r="ES44" s="312"/>
      <c r="ET44" s="312"/>
      <c r="EU44" s="312"/>
      <c r="EV44" s="312"/>
      <c r="EW44" s="312"/>
      <c r="EX44" s="312"/>
      <c r="EY44" s="312"/>
      <c r="EZ44" s="312"/>
      <c r="FA44" s="312"/>
      <c r="FB44" s="312"/>
      <c r="FC44" s="312"/>
      <c r="FD44" s="312"/>
      <c r="FE44" s="312"/>
      <c r="FF44" s="312"/>
      <c r="FG44" s="312"/>
      <c r="FH44" s="312"/>
      <c r="FI44" s="312"/>
      <c r="FJ44" s="312"/>
      <c r="FK44" s="312"/>
      <c r="FL44" s="312"/>
      <c r="FM44" s="312"/>
      <c r="FN44" s="312"/>
      <c r="FO44" s="312"/>
      <c r="FP44" s="312"/>
      <c r="FQ44" s="312"/>
      <c r="FR44" s="312"/>
      <c r="FS44" s="312"/>
      <c r="FT44" s="312"/>
      <c r="FU44" s="312"/>
      <c r="FV44" s="312"/>
      <c r="FW44" s="312"/>
      <c r="FX44" s="312"/>
      <c r="FY44" s="312"/>
      <c r="FZ44" s="312"/>
      <c r="GA44" s="312"/>
      <c r="GB44" s="312"/>
      <c r="GC44" s="312"/>
      <c r="GD44" s="312"/>
      <c r="GE44" s="312"/>
      <c r="GF44" s="312"/>
      <c r="GG44" s="312"/>
      <c r="GH44" s="312"/>
      <c r="GI44" s="312"/>
      <c r="GJ44" s="312"/>
      <c r="GK44" s="312"/>
      <c r="GL44" s="312"/>
      <c r="GM44" s="312"/>
      <c r="GN44" s="312"/>
      <c r="GO44" s="312"/>
      <c r="GP44" s="312"/>
      <c r="GQ44" s="312"/>
      <c r="GR44" s="312"/>
      <c r="GS44" s="312"/>
      <c r="GT44" s="312"/>
      <c r="GU44" s="312"/>
      <c r="GV44" s="312"/>
      <c r="GW44" s="312"/>
      <c r="GX44" s="312"/>
      <c r="GY44" s="312"/>
      <c r="GZ44" s="312"/>
      <c r="HA44" s="312"/>
      <c r="HB44" s="312"/>
      <c r="HC44" s="312"/>
      <c r="HD44" s="312"/>
      <c r="HE44" s="312"/>
      <c r="HF44" s="312"/>
      <c r="HG44" s="312"/>
      <c r="HH44" s="312"/>
      <c r="HI44" s="312"/>
      <c r="HJ44" s="312"/>
      <c r="HK44" s="312"/>
      <c r="HL44" s="312"/>
      <c r="HM44" s="312"/>
      <c r="HN44" s="312"/>
      <c r="HO44" s="312"/>
      <c r="HP44" s="312"/>
      <c r="HQ44" s="312"/>
      <c r="HR44" s="312"/>
      <c r="HS44" s="312"/>
      <c r="HT44" s="312"/>
      <c r="HU44" s="312"/>
      <c r="HV44" s="312"/>
      <c r="HW44" s="312"/>
      <c r="HX44" s="312"/>
      <c r="HY44" s="312"/>
      <c r="HZ44" s="312"/>
      <c r="IA44" s="312"/>
      <c r="IB44" s="312"/>
      <c r="IC44" s="312"/>
      <c r="ID44" s="312"/>
      <c r="IE44" s="312"/>
      <c r="IF44" s="312"/>
      <c r="IG44" s="312"/>
      <c r="IH44" s="312"/>
      <c r="II44" s="312"/>
      <c r="IJ44" s="312"/>
      <c r="IK44" s="312"/>
      <c r="IL44" s="312"/>
    </row>
    <row r="45" spans="1:246" s="11" customFormat="1" ht="102.75" x14ac:dyDescent="0.25">
      <c r="A45" s="80" t="s">
        <v>205</v>
      </c>
      <c r="B45" s="81" t="s">
        <v>88</v>
      </c>
      <c r="C45" s="196" t="s">
        <v>15</v>
      </c>
      <c r="D45" s="82">
        <v>42</v>
      </c>
      <c r="E45" s="83"/>
      <c r="F45" s="68">
        <f t="shared" si="0"/>
        <v>0</v>
      </c>
      <c r="G45" s="62">
        <f t="shared" si="1"/>
        <v>0</v>
      </c>
      <c r="H45" s="348"/>
      <c r="I45" s="224" t="s">
        <v>324</v>
      </c>
      <c r="J45" s="3"/>
      <c r="K45" s="1"/>
      <c r="L45" s="1"/>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2"/>
      <c r="DU45" s="312"/>
      <c r="DV45" s="312"/>
      <c r="DW45" s="312"/>
      <c r="DX45" s="312"/>
      <c r="DY45" s="312"/>
      <c r="DZ45" s="312"/>
      <c r="EA45" s="312"/>
      <c r="EB45" s="312"/>
      <c r="EC45" s="312"/>
      <c r="ED45" s="312"/>
      <c r="EE45" s="312"/>
      <c r="EF45" s="312"/>
      <c r="EG45" s="312"/>
      <c r="EH45" s="312"/>
      <c r="EI45" s="312"/>
      <c r="EJ45" s="312"/>
      <c r="EK45" s="312"/>
      <c r="EL45" s="312"/>
      <c r="EM45" s="312"/>
      <c r="EN45" s="312"/>
      <c r="EO45" s="312"/>
      <c r="EP45" s="312"/>
      <c r="EQ45" s="312"/>
      <c r="ER45" s="312"/>
      <c r="ES45" s="312"/>
      <c r="ET45" s="312"/>
      <c r="EU45" s="312"/>
      <c r="EV45" s="312"/>
      <c r="EW45" s="312"/>
      <c r="EX45" s="312"/>
      <c r="EY45" s="312"/>
      <c r="EZ45" s="312"/>
      <c r="FA45" s="312"/>
      <c r="FB45" s="312"/>
      <c r="FC45" s="312"/>
      <c r="FD45" s="312"/>
      <c r="FE45" s="312"/>
      <c r="FF45" s="312"/>
      <c r="FG45" s="312"/>
      <c r="FH45" s="312"/>
      <c r="FI45" s="312"/>
      <c r="FJ45" s="312"/>
      <c r="FK45" s="312"/>
      <c r="FL45" s="312"/>
      <c r="FM45" s="312"/>
      <c r="FN45" s="312"/>
      <c r="FO45" s="312"/>
      <c r="FP45" s="312"/>
      <c r="FQ45" s="312"/>
      <c r="FR45" s="312"/>
      <c r="FS45" s="312"/>
      <c r="FT45" s="312"/>
      <c r="FU45" s="312"/>
      <c r="FV45" s="312"/>
      <c r="FW45" s="312"/>
      <c r="FX45" s="312"/>
      <c r="FY45" s="312"/>
      <c r="FZ45" s="312"/>
      <c r="GA45" s="312"/>
      <c r="GB45" s="312"/>
      <c r="GC45" s="312"/>
      <c r="GD45" s="312"/>
      <c r="GE45" s="312"/>
      <c r="GF45" s="312"/>
      <c r="GG45" s="312"/>
      <c r="GH45" s="312"/>
      <c r="GI45" s="312"/>
      <c r="GJ45" s="312"/>
      <c r="GK45" s="312"/>
      <c r="GL45" s="312"/>
      <c r="GM45" s="312"/>
      <c r="GN45" s="312"/>
      <c r="GO45" s="312"/>
      <c r="GP45" s="312"/>
      <c r="GQ45" s="312"/>
      <c r="GR45" s="312"/>
      <c r="GS45" s="312"/>
      <c r="GT45" s="312"/>
      <c r="GU45" s="312"/>
      <c r="GV45" s="312"/>
      <c r="GW45" s="312"/>
      <c r="GX45" s="312"/>
      <c r="GY45" s="312"/>
      <c r="GZ45" s="312"/>
      <c r="HA45" s="312"/>
      <c r="HB45" s="312"/>
      <c r="HC45" s="312"/>
      <c r="HD45" s="312"/>
      <c r="HE45" s="312"/>
      <c r="HF45" s="312"/>
      <c r="HG45" s="312"/>
      <c r="HH45" s="312"/>
      <c r="HI45" s="312"/>
      <c r="HJ45" s="312"/>
      <c r="HK45" s="312"/>
      <c r="HL45" s="312"/>
      <c r="HM45" s="312"/>
      <c r="HN45" s="312"/>
      <c r="HO45" s="312"/>
      <c r="HP45" s="312"/>
      <c r="HQ45" s="312"/>
      <c r="HR45" s="312"/>
      <c r="HS45" s="312"/>
      <c r="HT45" s="312"/>
      <c r="HU45" s="312"/>
      <c r="HV45" s="312"/>
      <c r="HW45" s="312"/>
      <c r="HX45" s="312"/>
      <c r="HY45" s="312"/>
      <c r="HZ45" s="312"/>
      <c r="IA45" s="312"/>
      <c r="IB45" s="312"/>
      <c r="IC45" s="312"/>
      <c r="ID45" s="312"/>
      <c r="IE45" s="312"/>
      <c r="IF45" s="312"/>
      <c r="IG45" s="312"/>
      <c r="IH45" s="312"/>
      <c r="II45" s="312"/>
      <c r="IJ45" s="312"/>
      <c r="IK45" s="312"/>
      <c r="IL45" s="312"/>
    </row>
    <row r="46" spans="1:246" s="11" customFormat="1" x14ac:dyDescent="0.25">
      <c r="A46" s="398" t="s">
        <v>73</v>
      </c>
      <c r="B46" s="399"/>
      <c r="C46" s="399"/>
      <c r="D46" s="399"/>
      <c r="E46" s="399"/>
      <c r="F46" s="399"/>
      <c r="G46" s="243"/>
      <c r="H46" s="236"/>
      <c r="I46" s="224"/>
      <c r="J46" s="3"/>
      <c r="K46" s="12"/>
      <c r="L46" s="12"/>
    </row>
    <row r="47" spans="1:246" s="11" customFormat="1" ht="77.25" x14ac:dyDescent="0.25">
      <c r="A47" s="452" t="s">
        <v>148</v>
      </c>
      <c r="B47" s="453"/>
      <c r="C47" s="453"/>
      <c r="D47" s="453"/>
      <c r="E47" s="453"/>
      <c r="F47" s="453"/>
      <c r="G47" s="244"/>
      <c r="H47" s="236"/>
      <c r="I47" s="224" t="s">
        <v>325</v>
      </c>
      <c r="J47" s="3"/>
      <c r="K47" s="12"/>
      <c r="L47" s="12"/>
    </row>
    <row r="48" spans="1:246" s="3" customFormat="1" ht="180" x14ac:dyDescent="0.25">
      <c r="A48" s="188" t="s">
        <v>119</v>
      </c>
      <c r="B48" s="171" t="s">
        <v>211</v>
      </c>
      <c r="C48" s="197"/>
      <c r="D48" s="86"/>
      <c r="E48" s="139"/>
      <c r="F48" s="87"/>
      <c r="G48" s="88"/>
      <c r="H48" s="23"/>
      <c r="I48" s="224" t="s">
        <v>387</v>
      </c>
    </row>
    <row r="49" spans="1:246" s="3" customFormat="1" ht="64.5" x14ac:dyDescent="0.25">
      <c r="A49" s="75" t="s">
        <v>191</v>
      </c>
      <c r="B49" s="85" t="s">
        <v>207</v>
      </c>
      <c r="C49" s="170" t="s">
        <v>15</v>
      </c>
      <c r="D49" s="71">
        <v>9.5</v>
      </c>
      <c r="E49" s="140"/>
      <c r="F49" s="89">
        <f>D49*E49</f>
        <v>0</v>
      </c>
      <c r="G49" s="90">
        <f>F49*$D$11</f>
        <v>0</v>
      </c>
      <c r="H49" s="23"/>
      <c r="I49" s="230" t="s">
        <v>326</v>
      </c>
    </row>
    <row r="50" spans="1:246" s="3" customFormat="1" ht="64.5" x14ac:dyDescent="0.25">
      <c r="A50" s="75" t="s">
        <v>192</v>
      </c>
      <c r="B50" s="85" t="s">
        <v>207</v>
      </c>
      <c r="C50" s="170" t="s">
        <v>15</v>
      </c>
      <c r="D50" s="71">
        <v>9.5</v>
      </c>
      <c r="E50" s="140"/>
      <c r="F50" s="89">
        <f>D50*E50</f>
        <v>0</v>
      </c>
      <c r="G50" s="90">
        <f>F50*$D$11</f>
        <v>0</v>
      </c>
      <c r="H50" s="23"/>
      <c r="I50" s="226" t="s">
        <v>327</v>
      </c>
    </row>
    <row r="51" spans="1:246" s="3" customFormat="1" ht="45" x14ac:dyDescent="0.25">
      <c r="A51" s="84" t="s">
        <v>193</v>
      </c>
      <c r="B51" s="85" t="s">
        <v>207</v>
      </c>
      <c r="C51" s="197" t="s">
        <v>15</v>
      </c>
      <c r="D51" s="86">
        <v>9.5</v>
      </c>
      <c r="E51" s="139"/>
      <c r="F51" s="87">
        <f t="shared" ref="F51:F56" si="2">D51*E51</f>
        <v>0</v>
      </c>
      <c r="G51" s="88">
        <f t="shared" ref="G51:G56" si="3">F51*$D$11</f>
        <v>0</v>
      </c>
      <c r="H51" s="23"/>
      <c r="I51" s="230" t="s">
        <v>328</v>
      </c>
    </row>
    <row r="52" spans="1:246" s="3" customFormat="1" ht="45" x14ac:dyDescent="0.25">
      <c r="A52" s="93" t="s">
        <v>209</v>
      </c>
      <c r="B52" s="85" t="s">
        <v>207</v>
      </c>
      <c r="C52" s="197" t="s">
        <v>15</v>
      </c>
      <c r="D52" s="86">
        <v>9.5</v>
      </c>
      <c r="E52" s="139"/>
      <c r="F52" s="87">
        <f t="shared" si="2"/>
        <v>0</v>
      </c>
      <c r="G52" s="88">
        <f t="shared" si="3"/>
        <v>0</v>
      </c>
      <c r="H52" s="23"/>
      <c r="I52" s="230" t="s">
        <v>329</v>
      </c>
    </row>
    <row r="53" spans="1:246" s="3" customFormat="1" ht="45" x14ac:dyDescent="0.25">
      <c r="A53" s="93" t="s">
        <v>230</v>
      </c>
      <c r="B53" s="85" t="s">
        <v>120</v>
      </c>
      <c r="C53" s="197" t="s">
        <v>15</v>
      </c>
      <c r="D53" s="86">
        <v>19</v>
      </c>
      <c r="E53" s="139"/>
      <c r="F53" s="87">
        <f t="shared" si="2"/>
        <v>0</v>
      </c>
      <c r="G53" s="88">
        <f t="shared" si="3"/>
        <v>0</v>
      </c>
      <c r="H53" s="23"/>
      <c r="I53" s="230" t="s">
        <v>330</v>
      </c>
    </row>
    <row r="54" spans="1:246" s="3" customFormat="1" ht="45" x14ac:dyDescent="0.25">
      <c r="A54" s="93" t="s">
        <v>208</v>
      </c>
      <c r="B54" s="85" t="s">
        <v>120</v>
      </c>
      <c r="C54" s="197" t="s">
        <v>15</v>
      </c>
      <c r="D54" s="86">
        <v>19</v>
      </c>
      <c r="E54" s="139"/>
      <c r="F54" s="87">
        <f t="shared" si="2"/>
        <v>0</v>
      </c>
      <c r="G54" s="88">
        <f t="shared" si="3"/>
        <v>0</v>
      </c>
      <c r="H54" s="23"/>
      <c r="I54" s="230" t="s">
        <v>330</v>
      </c>
    </row>
    <row r="55" spans="1:246" s="3" customFormat="1" ht="30" x14ac:dyDescent="0.25">
      <c r="A55" s="93" t="s">
        <v>206</v>
      </c>
      <c r="B55" s="85" t="s">
        <v>88</v>
      </c>
      <c r="C55" s="197" t="s">
        <v>15</v>
      </c>
      <c r="D55" s="86"/>
      <c r="E55" s="139"/>
      <c r="F55" s="87">
        <f t="shared" si="2"/>
        <v>0</v>
      </c>
      <c r="G55" s="88">
        <f t="shared" si="3"/>
        <v>0</v>
      </c>
      <c r="H55" s="23"/>
      <c r="I55" s="230"/>
    </row>
    <row r="56" spans="1:246" s="3" customFormat="1" ht="30" x14ac:dyDescent="0.25">
      <c r="A56" s="93" t="s">
        <v>210</v>
      </c>
      <c r="B56" s="85" t="s">
        <v>207</v>
      </c>
      <c r="C56" s="197" t="s">
        <v>15</v>
      </c>
      <c r="D56" s="86">
        <v>9.5</v>
      </c>
      <c r="E56" s="139"/>
      <c r="F56" s="87">
        <f t="shared" si="2"/>
        <v>0</v>
      </c>
      <c r="G56" s="88">
        <f t="shared" si="3"/>
        <v>0</v>
      </c>
      <c r="H56" s="23"/>
      <c r="I56" s="230" t="s">
        <v>331</v>
      </c>
      <c r="J56" s="350"/>
    </row>
    <row r="57" spans="1:246" s="290" customFormat="1" ht="90" x14ac:dyDescent="0.25">
      <c r="A57" s="460" t="s">
        <v>6</v>
      </c>
      <c r="B57" s="461"/>
      <c r="C57" s="461"/>
      <c r="D57" s="461"/>
      <c r="E57" s="461"/>
      <c r="F57" s="461"/>
      <c r="G57" s="245"/>
      <c r="H57" s="349"/>
      <c r="I57" s="226" t="s">
        <v>332</v>
      </c>
      <c r="J57" s="3"/>
      <c r="K57" s="45"/>
      <c r="L57" s="45"/>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row>
    <row r="58" spans="1:246" ht="30" x14ac:dyDescent="0.25">
      <c r="A58" s="64" t="s">
        <v>219</v>
      </c>
      <c r="B58" s="64" t="s">
        <v>214</v>
      </c>
      <c r="C58" s="170" t="s">
        <v>14</v>
      </c>
      <c r="D58" s="89"/>
      <c r="E58" s="77"/>
      <c r="F58" s="62">
        <f>D58*E58</f>
        <v>0</v>
      </c>
      <c r="G58" s="62">
        <f>F58*$D$11</f>
        <v>0</v>
      </c>
      <c r="H58" s="348"/>
      <c r="I58" s="223" t="s">
        <v>58</v>
      </c>
    </row>
    <row r="59" spans="1:246" s="3" customFormat="1" ht="30" x14ac:dyDescent="0.25">
      <c r="A59" s="173" t="s">
        <v>215</v>
      </c>
      <c r="B59" s="173" t="s">
        <v>213</v>
      </c>
      <c r="C59" s="198" t="s">
        <v>14</v>
      </c>
      <c r="D59" s="177">
        <v>14.26</v>
      </c>
      <c r="E59" s="175"/>
      <c r="F59" s="176">
        <f t="shared" ref="F59:F61" si="4">D59*E59</f>
        <v>0</v>
      </c>
      <c r="G59" s="177">
        <f t="shared" ref="G59:G61" si="5">F59*$D$11</f>
        <v>0</v>
      </c>
      <c r="H59" s="351"/>
      <c r="I59" s="230" t="s">
        <v>266</v>
      </c>
    </row>
    <row r="60" spans="1:246" s="3" customFormat="1" ht="30" x14ac:dyDescent="0.25">
      <c r="A60" s="172" t="s">
        <v>216</v>
      </c>
      <c r="B60" s="173" t="s">
        <v>229</v>
      </c>
      <c r="C60" s="198" t="s">
        <v>14</v>
      </c>
      <c r="D60" s="174">
        <v>4.7300000000000004</v>
      </c>
      <c r="E60" s="175"/>
      <c r="F60" s="176">
        <f t="shared" si="4"/>
        <v>0</v>
      </c>
      <c r="G60" s="177">
        <f t="shared" si="5"/>
        <v>0</v>
      </c>
      <c r="H60" s="351"/>
      <c r="I60" s="230" t="s">
        <v>280</v>
      </c>
    </row>
    <row r="61" spans="1:246" s="3" customFormat="1" ht="30" x14ac:dyDescent="0.25">
      <c r="A61" s="172" t="s">
        <v>217</v>
      </c>
      <c r="B61" s="173" t="s">
        <v>212</v>
      </c>
      <c r="C61" s="198" t="s">
        <v>14</v>
      </c>
      <c r="D61" s="174">
        <v>3.15</v>
      </c>
      <c r="E61" s="175"/>
      <c r="F61" s="176">
        <f t="shared" si="4"/>
        <v>0</v>
      </c>
      <c r="G61" s="177">
        <f t="shared" si="5"/>
        <v>0</v>
      </c>
      <c r="H61" s="351"/>
      <c r="I61" s="230" t="s">
        <v>266</v>
      </c>
    </row>
    <row r="62" spans="1:246" s="290" customFormat="1" ht="39" x14ac:dyDescent="0.25">
      <c r="A62" s="460" t="s">
        <v>7</v>
      </c>
      <c r="B62" s="461"/>
      <c r="C62" s="461"/>
      <c r="D62" s="461"/>
      <c r="E62" s="461"/>
      <c r="F62" s="461"/>
      <c r="G62" s="245"/>
      <c r="H62" s="349"/>
      <c r="I62" s="226" t="s">
        <v>149</v>
      </c>
      <c r="J62" s="3"/>
      <c r="K62" s="45"/>
      <c r="L62" s="45"/>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row>
    <row r="63" spans="1:246" s="289" customFormat="1" ht="30" x14ac:dyDescent="0.25">
      <c r="A63" s="352" t="s">
        <v>218</v>
      </c>
      <c r="B63" s="353"/>
      <c r="C63" s="353"/>
      <c r="D63" s="354"/>
      <c r="E63" s="142"/>
      <c r="F63" s="99">
        <f t="shared" ref="F63" si="6">D63*E63</f>
        <v>0</v>
      </c>
      <c r="G63" s="99">
        <f>F63*$D$11</f>
        <v>0</v>
      </c>
      <c r="H63" s="236"/>
      <c r="I63" s="224"/>
      <c r="J63" s="3"/>
      <c r="K63" s="34"/>
      <c r="L63" s="34"/>
    </row>
    <row r="64" spans="1:246" s="290" customFormat="1" x14ac:dyDescent="0.25">
      <c r="A64" s="408" t="s">
        <v>53</v>
      </c>
      <c r="B64" s="409"/>
      <c r="C64" s="409"/>
      <c r="D64" s="409"/>
      <c r="E64" s="409"/>
      <c r="F64" s="409"/>
      <c r="G64" s="241"/>
      <c r="H64" s="349"/>
      <c r="I64" s="226"/>
      <c r="J64" s="3"/>
      <c r="K64" s="45"/>
      <c r="L64" s="45"/>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row>
    <row r="65" spans="1:246" s="289" customFormat="1" ht="45" x14ac:dyDescent="0.25">
      <c r="A65" s="100" t="s">
        <v>233</v>
      </c>
      <c r="B65" s="100" t="s">
        <v>114</v>
      </c>
      <c r="C65" s="197" t="s">
        <v>14</v>
      </c>
      <c r="D65" s="88">
        <v>30</v>
      </c>
      <c r="E65" s="143"/>
      <c r="F65" s="101">
        <f t="shared" ref="F65:F67" si="7">D65*E65</f>
        <v>0</v>
      </c>
      <c r="G65" s="101">
        <f t="shared" ref="G65:G67" si="8">F65*$D$11</f>
        <v>0</v>
      </c>
      <c r="H65" s="236"/>
      <c r="I65" s="224" t="s">
        <v>334</v>
      </c>
      <c r="J65" s="3"/>
      <c r="K65" s="34"/>
      <c r="L65" s="34"/>
    </row>
    <row r="66" spans="1:246" ht="129" x14ac:dyDescent="0.25">
      <c r="A66" s="76" t="s">
        <v>150</v>
      </c>
      <c r="B66" s="76" t="s">
        <v>115</v>
      </c>
      <c r="C66" s="199" t="s">
        <v>14</v>
      </c>
      <c r="D66" s="60">
        <v>355</v>
      </c>
      <c r="E66" s="77"/>
      <c r="F66" s="102">
        <f t="shared" si="7"/>
        <v>0</v>
      </c>
      <c r="G66" s="103">
        <f t="shared" si="8"/>
        <v>0</v>
      </c>
      <c r="H66" s="236"/>
      <c r="I66" s="223" t="s">
        <v>335</v>
      </c>
      <c r="K66" s="34"/>
      <c r="L66" s="34"/>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c r="CA66" s="289"/>
      <c r="CB66" s="289"/>
      <c r="CC66" s="289"/>
      <c r="CD66" s="289"/>
      <c r="CE66" s="289"/>
      <c r="CF66" s="289"/>
      <c r="CG66" s="289"/>
      <c r="CH66" s="289"/>
      <c r="CI66" s="289"/>
      <c r="CJ66" s="289"/>
      <c r="CK66" s="289"/>
      <c r="CL66" s="289"/>
      <c r="CM66" s="289"/>
      <c r="CN66" s="289"/>
      <c r="CO66" s="289"/>
      <c r="CP66" s="289"/>
      <c r="CQ66" s="289"/>
      <c r="CR66" s="289"/>
      <c r="CS66" s="289"/>
      <c r="CT66" s="289"/>
      <c r="CU66" s="289"/>
      <c r="CV66" s="289"/>
      <c r="CW66" s="289"/>
      <c r="CX66" s="289"/>
      <c r="CY66" s="289"/>
      <c r="CZ66" s="289"/>
      <c r="DA66" s="289"/>
      <c r="DB66" s="289"/>
      <c r="DC66" s="289"/>
      <c r="DD66" s="289"/>
      <c r="DE66" s="289"/>
      <c r="DF66" s="289"/>
      <c r="DG66" s="289"/>
      <c r="DH66" s="289"/>
      <c r="DI66" s="289"/>
      <c r="DJ66" s="289"/>
      <c r="DK66" s="289"/>
      <c r="DL66" s="289"/>
      <c r="DM66" s="289"/>
      <c r="DN66" s="289"/>
      <c r="DO66" s="289"/>
      <c r="DP66" s="289"/>
      <c r="DQ66" s="289"/>
      <c r="DR66" s="289"/>
      <c r="DS66" s="289"/>
      <c r="DT66" s="289"/>
      <c r="DU66" s="289"/>
      <c r="DV66" s="289"/>
      <c r="DW66" s="289"/>
      <c r="DX66" s="289"/>
      <c r="DY66" s="289"/>
      <c r="DZ66" s="289"/>
      <c r="EA66" s="289"/>
      <c r="EB66" s="289"/>
      <c r="EC66" s="289"/>
      <c r="ED66" s="289"/>
      <c r="EE66" s="289"/>
      <c r="EF66" s="289"/>
      <c r="EG66" s="289"/>
      <c r="EH66" s="289"/>
      <c r="EI66" s="289"/>
      <c r="EJ66" s="289"/>
      <c r="EK66" s="289"/>
      <c r="EL66" s="289"/>
      <c r="EM66" s="289"/>
      <c r="EN66" s="289"/>
      <c r="EO66" s="289"/>
      <c r="EP66" s="289"/>
      <c r="EQ66" s="289"/>
      <c r="ER66" s="289"/>
      <c r="ES66" s="289"/>
      <c r="ET66" s="289"/>
      <c r="EU66" s="289"/>
      <c r="EV66" s="289"/>
      <c r="EW66" s="289"/>
      <c r="EX66" s="289"/>
      <c r="EY66" s="289"/>
      <c r="EZ66" s="289"/>
      <c r="FA66" s="289"/>
      <c r="FB66" s="289"/>
      <c r="FC66" s="289"/>
      <c r="FD66" s="289"/>
      <c r="FE66" s="289"/>
      <c r="FF66" s="289"/>
      <c r="FG66" s="289"/>
      <c r="FH66" s="289"/>
      <c r="FI66" s="289"/>
      <c r="FJ66" s="289"/>
      <c r="FK66" s="289"/>
      <c r="FL66" s="289"/>
      <c r="FM66" s="289"/>
      <c r="FN66" s="289"/>
      <c r="FO66" s="289"/>
      <c r="FP66" s="289"/>
      <c r="FQ66" s="289"/>
      <c r="FR66" s="289"/>
      <c r="FS66" s="289"/>
      <c r="FT66" s="289"/>
      <c r="FU66" s="289"/>
      <c r="FV66" s="289"/>
      <c r="FW66" s="289"/>
      <c r="FX66" s="289"/>
      <c r="FY66" s="289"/>
      <c r="FZ66" s="289"/>
      <c r="GA66" s="289"/>
      <c r="GB66" s="289"/>
      <c r="GC66" s="289"/>
      <c r="GD66" s="289"/>
      <c r="GE66" s="289"/>
      <c r="GF66" s="289"/>
      <c r="GG66" s="289"/>
      <c r="GH66" s="289"/>
      <c r="GI66" s="289"/>
      <c r="GJ66" s="289"/>
      <c r="GK66" s="289"/>
      <c r="GL66" s="289"/>
      <c r="GM66" s="289"/>
      <c r="GN66" s="289"/>
      <c r="GO66" s="289"/>
      <c r="GP66" s="289"/>
      <c r="GQ66" s="289"/>
      <c r="GR66" s="289"/>
      <c r="GS66" s="289"/>
      <c r="GT66" s="289"/>
      <c r="GU66" s="289"/>
      <c r="GV66" s="289"/>
      <c r="GW66" s="289"/>
      <c r="GX66" s="289"/>
      <c r="GY66" s="289"/>
      <c r="GZ66" s="289"/>
      <c r="HA66" s="289"/>
      <c r="HB66" s="289"/>
      <c r="HC66" s="289"/>
      <c r="HD66" s="289"/>
      <c r="HE66" s="289"/>
      <c r="HF66" s="289"/>
      <c r="HG66" s="289"/>
      <c r="HH66" s="289"/>
      <c r="HI66" s="289"/>
      <c r="HJ66" s="289"/>
      <c r="HK66" s="289"/>
      <c r="HL66" s="289"/>
      <c r="HM66" s="289"/>
      <c r="HN66" s="289"/>
      <c r="HO66" s="289"/>
      <c r="HP66" s="289"/>
      <c r="HQ66" s="289"/>
      <c r="HR66" s="289"/>
      <c r="HS66" s="289"/>
      <c r="HT66" s="289"/>
      <c r="HU66" s="289"/>
      <c r="HV66" s="289"/>
      <c r="HW66" s="289"/>
      <c r="HX66" s="289"/>
      <c r="HY66" s="289"/>
      <c r="HZ66" s="289"/>
      <c r="IA66" s="289"/>
      <c r="IB66" s="289"/>
      <c r="IC66" s="289"/>
      <c r="ID66" s="289"/>
      <c r="IE66" s="289"/>
      <c r="IF66" s="289"/>
      <c r="IG66" s="289"/>
      <c r="IH66" s="289"/>
      <c r="II66" s="289"/>
      <c r="IJ66" s="289"/>
      <c r="IK66" s="289"/>
      <c r="IL66" s="289"/>
    </row>
    <row r="67" spans="1:246" ht="129" x14ac:dyDescent="0.25">
      <c r="A67" s="76" t="s">
        <v>151</v>
      </c>
      <c r="B67" s="76" t="s">
        <v>118</v>
      </c>
      <c r="C67" s="199" t="s">
        <v>14</v>
      </c>
      <c r="D67" s="60">
        <v>666</v>
      </c>
      <c r="E67" s="77"/>
      <c r="F67" s="102">
        <f t="shared" si="7"/>
        <v>0</v>
      </c>
      <c r="G67" s="103">
        <f t="shared" si="8"/>
        <v>0</v>
      </c>
      <c r="H67" s="236"/>
      <c r="I67" s="223" t="s">
        <v>336</v>
      </c>
      <c r="K67" s="34"/>
      <c r="L67" s="34"/>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9"/>
      <c r="BS67" s="289"/>
      <c r="BT67" s="289"/>
      <c r="BU67" s="289"/>
      <c r="BV67" s="289"/>
      <c r="BW67" s="289"/>
      <c r="BX67" s="289"/>
      <c r="BY67" s="289"/>
      <c r="BZ67" s="289"/>
      <c r="CA67" s="289"/>
      <c r="CB67" s="289"/>
      <c r="CC67" s="289"/>
      <c r="CD67" s="289"/>
      <c r="CE67" s="289"/>
      <c r="CF67" s="289"/>
      <c r="CG67" s="289"/>
      <c r="CH67" s="289"/>
      <c r="CI67" s="289"/>
      <c r="CJ67" s="289"/>
      <c r="CK67" s="289"/>
      <c r="CL67" s="289"/>
      <c r="CM67" s="289"/>
      <c r="CN67" s="289"/>
      <c r="CO67" s="289"/>
      <c r="CP67" s="289"/>
      <c r="CQ67" s="289"/>
      <c r="CR67" s="289"/>
      <c r="CS67" s="289"/>
      <c r="CT67" s="289"/>
      <c r="CU67" s="289"/>
      <c r="CV67" s="289"/>
      <c r="CW67" s="289"/>
      <c r="CX67" s="289"/>
      <c r="CY67" s="289"/>
      <c r="CZ67" s="289"/>
      <c r="DA67" s="289"/>
      <c r="DB67" s="289"/>
      <c r="DC67" s="289"/>
      <c r="DD67" s="289"/>
      <c r="DE67" s="289"/>
      <c r="DF67" s="289"/>
      <c r="DG67" s="289"/>
      <c r="DH67" s="289"/>
      <c r="DI67" s="289"/>
      <c r="DJ67" s="289"/>
      <c r="DK67" s="289"/>
      <c r="DL67" s="289"/>
      <c r="DM67" s="289"/>
      <c r="DN67" s="289"/>
      <c r="DO67" s="289"/>
      <c r="DP67" s="289"/>
      <c r="DQ67" s="289"/>
      <c r="DR67" s="289"/>
      <c r="DS67" s="289"/>
      <c r="DT67" s="289"/>
      <c r="DU67" s="289"/>
      <c r="DV67" s="289"/>
      <c r="DW67" s="289"/>
      <c r="DX67" s="289"/>
      <c r="DY67" s="289"/>
      <c r="DZ67" s="289"/>
      <c r="EA67" s="289"/>
      <c r="EB67" s="289"/>
      <c r="EC67" s="289"/>
      <c r="ED67" s="289"/>
      <c r="EE67" s="289"/>
      <c r="EF67" s="289"/>
      <c r="EG67" s="289"/>
      <c r="EH67" s="289"/>
      <c r="EI67" s="289"/>
      <c r="EJ67" s="289"/>
      <c r="EK67" s="289"/>
      <c r="EL67" s="289"/>
      <c r="EM67" s="289"/>
      <c r="EN67" s="289"/>
      <c r="EO67" s="289"/>
      <c r="EP67" s="289"/>
      <c r="EQ67" s="289"/>
      <c r="ER67" s="289"/>
      <c r="ES67" s="289"/>
      <c r="ET67" s="289"/>
      <c r="EU67" s="289"/>
      <c r="EV67" s="289"/>
      <c r="EW67" s="289"/>
      <c r="EX67" s="289"/>
      <c r="EY67" s="289"/>
      <c r="EZ67" s="289"/>
      <c r="FA67" s="289"/>
      <c r="FB67" s="289"/>
      <c r="FC67" s="289"/>
      <c r="FD67" s="289"/>
      <c r="FE67" s="289"/>
      <c r="FF67" s="289"/>
      <c r="FG67" s="289"/>
      <c r="FH67" s="289"/>
      <c r="FI67" s="289"/>
      <c r="FJ67" s="289"/>
      <c r="FK67" s="289"/>
      <c r="FL67" s="289"/>
      <c r="FM67" s="289"/>
      <c r="FN67" s="289"/>
      <c r="FO67" s="289"/>
      <c r="FP67" s="289"/>
      <c r="FQ67" s="289"/>
      <c r="FR67" s="289"/>
      <c r="FS67" s="289"/>
      <c r="FT67" s="289"/>
      <c r="FU67" s="289"/>
      <c r="FV67" s="289"/>
      <c r="FW67" s="289"/>
      <c r="FX67" s="289"/>
      <c r="FY67" s="289"/>
      <c r="FZ67" s="289"/>
      <c r="GA67" s="289"/>
      <c r="GB67" s="289"/>
      <c r="GC67" s="289"/>
      <c r="GD67" s="289"/>
      <c r="GE67" s="289"/>
      <c r="GF67" s="289"/>
      <c r="GG67" s="289"/>
      <c r="GH67" s="289"/>
      <c r="GI67" s="289"/>
      <c r="GJ67" s="289"/>
      <c r="GK67" s="289"/>
      <c r="GL67" s="289"/>
      <c r="GM67" s="289"/>
      <c r="GN67" s="289"/>
      <c r="GO67" s="289"/>
      <c r="GP67" s="289"/>
      <c r="GQ67" s="289"/>
      <c r="GR67" s="289"/>
      <c r="GS67" s="289"/>
      <c r="GT67" s="289"/>
      <c r="GU67" s="289"/>
      <c r="GV67" s="289"/>
      <c r="GW67" s="289"/>
      <c r="GX67" s="289"/>
      <c r="GY67" s="289"/>
      <c r="GZ67" s="289"/>
      <c r="HA67" s="289"/>
      <c r="HB67" s="289"/>
      <c r="HC67" s="289"/>
      <c r="HD67" s="289"/>
      <c r="HE67" s="289"/>
      <c r="HF67" s="289"/>
      <c r="HG67" s="289"/>
      <c r="HH67" s="289"/>
      <c r="HI67" s="289"/>
      <c r="HJ67" s="289"/>
      <c r="HK67" s="289"/>
      <c r="HL67" s="289"/>
      <c r="HM67" s="289"/>
      <c r="HN67" s="289"/>
      <c r="HO67" s="289"/>
      <c r="HP67" s="289"/>
      <c r="HQ67" s="289"/>
      <c r="HR67" s="289"/>
      <c r="HS67" s="289"/>
      <c r="HT67" s="289"/>
      <c r="HU67" s="289"/>
      <c r="HV67" s="289"/>
      <c r="HW67" s="289"/>
      <c r="HX67" s="289"/>
      <c r="HY67" s="289"/>
      <c r="HZ67" s="289"/>
      <c r="IA67" s="289"/>
      <c r="IB67" s="289"/>
      <c r="IC67" s="289"/>
      <c r="ID67" s="289"/>
      <c r="IE67" s="289"/>
      <c r="IF67" s="289"/>
      <c r="IG67" s="289"/>
      <c r="IH67" s="289"/>
      <c r="II67" s="289"/>
      <c r="IJ67" s="289"/>
      <c r="IK67" s="289"/>
      <c r="IL67" s="289"/>
    </row>
    <row r="68" spans="1:246" s="290" customFormat="1" ht="115.5" x14ac:dyDescent="0.25">
      <c r="A68" s="408" t="s">
        <v>51</v>
      </c>
      <c r="B68" s="409"/>
      <c r="C68" s="409"/>
      <c r="D68" s="409"/>
      <c r="E68" s="409"/>
      <c r="F68" s="409"/>
      <c r="G68" s="241"/>
      <c r="H68" s="349"/>
      <c r="I68" s="226" t="s">
        <v>337</v>
      </c>
      <c r="J68" s="3"/>
      <c r="K68" s="45"/>
      <c r="L68" s="45"/>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row>
    <row r="69" spans="1:246" s="289" customFormat="1" ht="30" x14ac:dyDescent="0.25">
      <c r="A69" s="104" t="s">
        <v>16</v>
      </c>
      <c r="B69" s="105"/>
      <c r="C69" s="200" t="s">
        <v>15</v>
      </c>
      <c r="D69" s="106"/>
      <c r="E69" s="144"/>
      <c r="F69" s="101">
        <f t="shared" ref="F69:F144" si="9">D69*E69</f>
        <v>0</v>
      </c>
      <c r="G69" s="101" t="s">
        <v>130</v>
      </c>
      <c r="H69" s="236"/>
      <c r="I69" s="224" t="s">
        <v>338</v>
      </c>
      <c r="J69" s="3"/>
      <c r="K69" s="34"/>
      <c r="L69" s="34"/>
    </row>
    <row r="70" spans="1:246" s="289" customFormat="1" ht="43.5" x14ac:dyDescent="0.25">
      <c r="A70" s="107" t="s">
        <v>220</v>
      </c>
      <c r="B70" s="107" t="s">
        <v>116</v>
      </c>
      <c r="C70" s="201" t="s">
        <v>15</v>
      </c>
      <c r="D70" s="73">
        <v>70</v>
      </c>
      <c r="E70" s="145"/>
      <c r="F70" s="102">
        <f t="shared" si="9"/>
        <v>0</v>
      </c>
      <c r="G70" s="101" t="s">
        <v>131</v>
      </c>
      <c r="H70" s="236"/>
      <c r="I70" s="224"/>
      <c r="J70" s="3"/>
      <c r="K70" s="34"/>
      <c r="L70" s="34"/>
    </row>
    <row r="71" spans="1:246" s="11" customFormat="1" ht="81" x14ac:dyDescent="0.25">
      <c r="A71" s="69" t="s">
        <v>279</v>
      </c>
      <c r="B71" s="70" t="s">
        <v>96</v>
      </c>
      <c r="C71" s="194" t="s">
        <v>15</v>
      </c>
      <c r="D71" s="73">
        <v>85</v>
      </c>
      <c r="E71" s="61"/>
      <c r="F71" s="62">
        <f>D71*E71</f>
        <v>0</v>
      </c>
      <c r="G71" s="62">
        <f>F71*$D$11</f>
        <v>0</v>
      </c>
      <c r="H71" s="348"/>
      <c r="I71" s="224" t="s">
        <v>145</v>
      </c>
      <c r="J71" s="3"/>
      <c r="K71" s="1"/>
      <c r="L71" s="1"/>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2"/>
      <c r="DU71" s="312"/>
      <c r="DV71" s="312"/>
      <c r="DW71" s="312"/>
      <c r="DX71" s="312"/>
      <c r="DY71" s="312"/>
      <c r="DZ71" s="312"/>
      <c r="EA71" s="312"/>
      <c r="EB71" s="312"/>
      <c r="EC71" s="312"/>
      <c r="ED71" s="312"/>
      <c r="EE71" s="312"/>
      <c r="EF71" s="312"/>
      <c r="EG71" s="312"/>
      <c r="EH71" s="312"/>
      <c r="EI71" s="312"/>
      <c r="EJ71" s="312"/>
      <c r="EK71" s="312"/>
      <c r="EL71" s="312"/>
      <c r="EM71" s="312"/>
      <c r="EN71" s="312"/>
      <c r="EO71" s="312"/>
      <c r="EP71" s="312"/>
      <c r="EQ71" s="312"/>
      <c r="ER71" s="312"/>
      <c r="ES71" s="312"/>
      <c r="ET71" s="312"/>
      <c r="EU71" s="312"/>
      <c r="EV71" s="312"/>
      <c r="EW71" s="312"/>
      <c r="EX71" s="312"/>
      <c r="EY71" s="312"/>
      <c r="EZ71" s="312"/>
      <c r="FA71" s="312"/>
      <c r="FB71" s="312"/>
      <c r="FC71" s="312"/>
      <c r="FD71" s="312"/>
      <c r="FE71" s="312"/>
      <c r="FF71" s="312"/>
      <c r="FG71" s="312"/>
      <c r="FH71" s="312"/>
      <c r="FI71" s="312"/>
      <c r="FJ71" s="312"/>
      <c r="FK71" s="312"/>
      <c r="FL71" s="312"/>
      <c r="FM71" s="312"/>
      <c r="FN71" s="312"/>
      <c r="FO71" s="312"/>
      <c r="FP71" s="312"/>
      <c r="FQ71" s="312"/>
      <c r="FR71" s="312"/>
      <c r="FS71" s="312"/>
      <c r="FT71" s="312"/>
      <c r="FU71" s="312"/>
      <c r="FV71" s="312"/>
      <c r="FW71" s="312"/>
      <c r="FX71" s="312"/>
      <c r="FY71" s="312"/>
      <c r="FZ71" s="312"/>
      <c r="GA71" s="312"/>
      <c r="GB71" s="312"/>
      <c r="GC71" s="312"/>
      <c r="GD71" s="312"/>
      <c r="GE71" s="312"/>
      <c r="GF71" s="312"/>
      <c r="GG71" s="312"/>
      <c r="GH71" s="312"/>
      <c r="GI71" s="312"/>
      <c r="GJ71" s="312"/>
      <c r="GK71" s="312"/>
      <c r="GL71" s="312"/>
      <c r="GM71" s="312"/>
      <c r="GN71" s="312"/>
      <c r="GO71" s="312"/>
      <c r="GP71" s="312"/>
      <c r="GQ71" s="312"/>
      <c r="GR71" s="312"/>
      <c r="GS71" s="312"/>
      <c r="GT71" s="312"/>
      <c r="GU71" s="312"/>
      <c r="GV71" s="312"/>
      <c r="GW71" s="312"/>
      <c r="GX71" s="312"/>
      <c r="GY71" s="312"/>
      <c r="GZ71" s="312"/>
      <c r="HA71" s="312"/>
      <c r="HB71" s="312"/>
      <c r="HC71" s="312"/>
      <c r="HD71" s="312"/>
      <c r="HE71" s="312"/>
      <c r="HF71" s="312"/>
      <c r="HG71" s="312"/>
      <c r="HH71" s="312"/>
      <c r="HI71" s="312"/>
      <c r="HJ71" s="312"/>
      <c r="HK71" s="312"/>
      <c r="HL71" s="312"/>
      <c r="HM71" s="312"/>
      <c r="HN71" s="312"/>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row>
    <row r="72" spans="1:246" s="11" customFormat="1" ht="39" x14ac:dyDescent="0.25">
      <c r="A72" s="180" t="s">
        <v>234</v>
      </c>
      <c r="B72" s="181" t="s">
        <v>91</v>
      </c>
      <c r="C72" s="202" t="s">
        <v>15</v>
      </c>
      <c r="D72" s="182">
        <v>10</v>
      </c>
      <c r="E72" s="183"/>
      <c r="F72" s="184">
        <f>D72*E72</f>
        <v>0</v>
      </c>
      <c r="G72" s="184">
        <f>F72*$D$11</f>
        <v>0</v>
      </c>
      <c r="H72" s="355"/>
      <c r="I72" s="226" t="s">
        <v>339</v>
      </c>
      <c r="J72" s="3"/>
      <c r="K72" s="1"/>
      <c r="L72" s="1"/>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c r="EX72" s="312"/>
      <c r="EY72" s="312"/>
      <c r="EZ72" s="312"/>
      <c r="FA72" s="312"/>
      <c r="FB72" s="312"/>
      <c r="FC72" s="312"/>
      <c r="FD72" s="312"/>
      <c r="FE72" s="312"/>
      <c r="FF72" s="312"/>
      <c r="FG72" s="312"/>
      <c r="FH72" s="312"/>
      <c r="FI72" s="312"/>
      <c r="FJ72" s="312"/>
      <c r="FK72" s="312"/>
      <c r="FL72" s="312"/>
      <c r="FM72" s="312"/>
      <c r="FN72" s="312"/>
      <c r="FO72" s="312"/>
      <c r="FP72" s="312"/>
      <c r="FQ72" s="312"/>
      <c r="FR72" s="312"/>
      <c r="FS72" s="312"/>
      <c r="FT72" s="312"/>
      <c r="FU72" s="312"/>
      <c r="FV72" s="312"/>
      <c r="FW72" s="312"/>
      <c r="FX72" s="312"/>
      <c r="FY72" s="312"/>
      <c r="FZ72" s="312"/>
      <c r="GA72" s="312"/>
      <c r="GB72" s="312"/>
      <c r="GC72" s="312"/>
      <c r="GD72" s="312"/>
      <c r="GE72" s="312"/>
      <c r="GF72" s="312"/>
      <c r="GG72" s="312"/>
      <c r="GH72" s="312"/>
      <c r="GI72" s="312"/>
      <c r="GJ72" s="312"/>
      <c r="GK72" s="312"/>
      <c r="GL72" s="312"/>
      <c r="GM72" s="312"/>
      <c r="GN72" s="312"/>
      <c r="GO72" s="312"/>
      <c r="GP72" s="312"/>
      <c r="GQ72" s="312"/>
      <c r="GR72" s="312"/>
      <c r="GS72" s="312"/>
      <c r="GT72" s="312"/>
      <c r="GU72" s="312"/>
      <c r="GV72" s="312"/>
      <c r="GW72" s="312"/>
      <c r="GX72" s="312"/>
      <c r="GY72" s="312"/>
      <c r="GZ72" s="312"/>
      <c r="HA72" s="312"/>
      <c r="HB72" s="312"/>
      <c r="HC72" s="312"/>
      <c r="HD72" s="312"/>
      <c r="HE72" s="312"/>
      <c r="HF72" s="312"/>
      <c r="HG72" s="312"/>
      <c r="HH72" s="312"/>
      <c r="HI72" s="312"/>
      <c r="HJ72" s="312"/>
      <c r="HK72" s="312"/>
      <c r="HL72" s="312"/>
      <c r="HM72" s="312"/>
      <c r="HN72" s="312"/>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row>
    <row r="73" spans="1:246" s="11" customFormat="1" ht="41.25" x14ac:dyDescent="0.25">
      <c r="A73" s="185" t="s">
        <v>235</v>
      </c>
      <c r="B73" s="186" t="s">
        <v>152</v>
      </c>
      <c r="C73" s="203" t="s">
        <v>15</v>
      </c>
      <c r="D73" s="182">
        <v>211</v>
      </c>
      <c r="E73" s="187"/>
      <c r="F73" s="184">
        <f t="shared" ref="F73" si="10">D73*E73</f>
        <v>0</v>
      </c>
      <c r="G73" s="184">
        <f>F73</f>
        <v>0</v>
      </c>
      <c r="H73" s="355"/>
      <c r="I73" s="226" t="s">
        <v>341</v>
      </c>
      <c r="J73" s="3"/>
      <c r="K73" s="1"/>
      <c r="L73" s="1"/>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12"/>
      <c r="BY73" s="312"/>
      <c r="BZ73" s="312"/>
      <c r="CA73" s="312"/>
      <c r="CB73" s="312"/>
      <c r="CC73" s="312"/>
      <c r="CD73" s="312"/>
      <c r="CE73" s="312"/>
      <c r="CF73" s="312"/>
      <c r="CG73" s="312"/>
      <c r="CH73" s="312"/>
      <c r="CI73" s="312"/>
      <c r="CJ73" s="312"/>
      <c r="CK73" s="312"/>
      <c r="CL73" s="312"/>
      <c r="CM73" s="312"/>
      <c r="CN73" s="312"/>
      <c r="CO73" s="312"/>
      <c r="CP73" s="312"/>
      <c r="CQ73" s="312"/>
      <c r="CR73" s="312"/>
      <c r="CS73" s="312"/>
      <c r="CT73" s="312"/>
      <c r="CU73" s="312"/>
      <c r="CV73" s="312"/>
      <c r="CW73" s="312"/>
      <c r="CX73" s="312"/>
      <c r="CY73" s="312"/>
      <c r="CZ73" s="312"/>
      <c r="DA73" s="312"/>
      <c r="DB73" s="312"/>
      <c r="DC73" s="312"/>
      <c r="DD73" s="312"/>
      <c r="DE73" s="312"/>
      <c r="DF73" s="312"/>
      <c r="DG73" s="312"/>
      <c r="DH73" s="312"/>
      <c r="DI73" s="312"/>
      <c r="DJ73" s="312"/>
      <c r="DK73" s="312"/>
      <c r="DL73" s="312"/>
      <c r="DM73" s="312"/>
      <c r="DN73" s="312"/>
      <c r="DO73" s="312"/>
      <c r="DP73" s="312"/>
      <c r="DQ73" s="312"/>
      <c r="DR73" s="312"/>
      <c r="DS73" s="312"/>
      <c r="DT73" s="312"/>
      <c r="DU73" s="312"/>
      <c r="DV73" s="312"/>
      <c r="DW73" s="312"/>
      <c r="DX73" s="312"/>
      <c r="DY73" s="312"/>
      <c r="DZ73" s="312"/>
      <c r="EA73" s="312"/>
      <c r="EB73" s="312"/>
      <c r="EC73" s="312"/>
      <c r="ED73" s="312"/>
      <c r="EE73" s="312"/>
      <c r="EF73" s="312"/>
      <c r="EG73" s="312"/>
      <c r="EH73" s="312"/>
      <c r="EI73" s="312"/>
      <c r="EJ73" s="312"/>
      <c r="EK73" s="312"/>
      <c r="EL73" s="312"/>
      <c r="EM73" s="312"/>
      <c r="EN73" s="312"/>
      <c r="EO73" s="312"/>
      <c r="EP73" s="312"/>
      <c r="EQ73" s="312"/>
      <c r="ER73" s="312"/>
      <c r="ES73" s="312"/>
      <c r="ET73" s="312"/>
      <c r="EU73" s="312"/>
      <c r="EV73" s="312"/>
      <c r="EW73" s="312"/>
      <c r="EX73" s="312"/>
      <c r="EY73" s="312"/>
      <c r="EZ73" s="312"/>
      <c r="FA73" s="312"/>
      <c r="FB73" s="312"/>
      <c r="FC73" s="312"/>
      <c r="FD73" s="312"/>
      <c r="FE73" s="312"/>
      <c r="FF73" s="312"/>
      <c r="FG73" s="312"/>
      <c r="FH73" s="312"/>
      <c r="FI73" s="312"/>
      <c r="FJ73" s="312"/>
      <c r="FK73" s="312"/>
      <c r="FL73" s="312"/>
      <c r="FM73" s="312"/>
      <c r="FN73" s="312"/>
      <c r="FO73" s="312"/>
      <c r="FP73" s="312"/>
      <c r="FQ73" s="312"/>
      <c r="FR73" s="312"/>
      <c r="FS73" s="312"/>
      <c r="FT73" s="312"/>
      <c r="FU73" s="312"/>
      <c r="FV73" s="312"/>
      <c r="FW73" s="312"/>
      <c r="FX73" s="312"/>
      <c r="FY73" s="312"/>
      <c r="FZ73" s="312"/>
      <c r="GA73" s="312"/>
      <c r="GB73" s="312"/>
      <c r="GC73" s="312"/>
      <c r="GD73" s="312"/>
      <c r="GE73" s="312"/>
      <c r="GF73" s="312"/>
      <c r="GG73" s="312"/>
      <c r="GH73" s="312"/>
      <c r="GI73" s="312"/>
      <c r="GJ73" s="312"/>
      <c r="GK73" s="312"/>
      <c r="GL73" s="312"/>
      <c r="GM73" s="312"/>
      <c r="GN73" s="312"/>
      <c r="GO73" s="312"/>
      <c r="GP73" s="312"/>
      <c r="GQ73" s="312"/>
      <c r="GR73" s="312"/>
      <c r="GS73" s="312"/>
      <c r="GT73" s="312"/>
      <c r="GU73" s="312"/>
      <c r="GV73" s="312"/>
      <c r="GW73" s="312"/>
      <c r="GX73" s="312"/>
      <c r="GY73" s="312"/>
      <c r="GZ73" s="312"/>
      <c r="HA73" s="312"/>
      <c r="HB73" s="312"/>
      <c r="HC73" s="312"/>
      <c r="HD73" s="312"/>
      <c r="HE73" s="312"/>
      <c r="HF73" s="312"/>
      <c r="HG73" s="312"/>
      <c r="HH73" s="312"/>
      <c r="HI73" s="312"/>
      <c r="HJ73" s="312"/>
      <c r="HK73" s="312"/>
      <c r="HL73" s="312"/>
      <c r="HM73" s="312"/>
      <c r="HN73" s="312"/>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row>
    <row r="74" spans="1:246" s="289" customFormat="1" ht="51.75" x14ac:dyDescent="0.25">
      <c r="A74" s="76" t="s">
        <v>126</v>
      </c>
      <c r="B74" s="107" t="s">
        <v>260</v>
      </c>
      <c r="C74" s="204" t="s">
        <v>15</v>
      </c>
      <c r="D74" s="73"/>
      <c r="E74" s="145"/>
      <c r="F74" s="102">
        <v>0</v>
      </c>
      <c r="G74" s="246">
        <f>F74</f>
        <v>0</v>
      </c>
      <c r="H74" s="23"/>
      <c r="I74" s="224" t="s">
        <v>342</v>
      </c>
      <c r="J74" s="3"/>
      <c r="K74" s="34"/>
      <c r="L74" s="34"/>
    </row>
    <row r="75" spans="1:246" s="289" customFormat="1" ht="60" x14ac:dyDescent="0.25">
      <c r="A75" s="185" t="s">
        <v>343</v>
      </c>
      <c r="B75" s="293"/>
      <c r="C75" s="204" t="s">
        <v>15</v>
      </c>
      <c r="D75" s="294"/>
      <c r="E75" s="295"/>
      <c r="F75" s="235"/>
      <c r="G75" s="296"/>
      <c r="H75" s="23"/>
      <c r="I75" s="224" t="s">
        <v>344</v>
      </c>
      <c r="J75" s="3"/>
      <c r="K75" s="34"/>
      <c r="L75" s="34"/>
    </row>
    <row r="76" spans="1:246" s="290" customFormat="1" x14ac:dyDescent="0.25">
      <c r="A76" s="462" t="s">
        <v>57</v>
      </c>
      <c r="B76" s="463"/>
      <c r="C76" s="463"/>
      <c r="D76" s="463"/>
      <c r="E76" s="463"/>
      <c r="F76" s="463"/>
      <c r="G76" s="241"/>
      <c r="H76" s="349"/>
      <c r="I76" s="226"/>
      <c r="J76" s="3"/>
      <c r="K76" s="45"/>
      <c r="L76" s="45"/>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row>
    <row r="77" spans="1:246" s="289" customFormat="1" ht="104.25" x14ac:dyDescent="0.25">
      <c r="A77" s="84" t="s">
        <v>222</v>
      </c>
      <c r="B77" s="84" t="s">
        <v>142</v>
      </c>
      <c r="C77" s="205" t="s">
        <v>15</v>
      </c>
      <c r="D77" s="88">
        <v>63</v>
      </c>
      <c r="E77" s="146">
        <v>1</v>
      </c>
      <c r="F77" s="110">
        <f t="shared" si="9"/>
        <v>63</v>
      </c>
      <c r="G77" s="110">
        <f t="shared" ref="G77:G78" si="11">F77</f>
        <v>63</v>
      </c>
      <c r="H77" s="236"/>
      <c r="I77" s="224" t="s">
        <v>346</v>
      </c>
      <c r="J77" s="3"/>
      <c r="K77" s="34"/>
      <c r="L77" s="34"/>
    </row>
    <row r="78" spans="1:246" s="289" customFormat="1" ht="76.5" x14ac:dyDescent="0.25">
      <c r="A78" s="64" t="s">
        <v>223</v>
      </c>
      <c r="B78" s="64" t="s">
        <v>142</v>
      </c>
      <c r="C78" s="206" t="s">
        <v>15</v>
      </c>
      <c r="D78" s="62">
        <v>63</v>
      </c>
      <c r="E78" s="112">
        <v>1</v>
      </c>
      <c r="F78" s="103">
        <f t="shared" si="9"/>
        <v>63</v>
      </c>
      <c r="G78" s="103">
        <f t="shared" si="11"/>
        <v>63</v>
      </c>
      <c r="H78" s="236"/>
      <c r="I78" s="224" t="s">
        <v>347</v>
      </c>
      <c r="J78" s="3"/>
      <c r="K78" s="34"/>
      <c r="L78" s="34"/>
    </row>
    <row r="79" spans="1:246" s="289" customFormat="1" x14ac:dyDescent="0.25">
      <c r="A79" s="464" t="s">
        <v>74</v>
      </c>
      <c r="B79" s="465"/>
      <c r="C79" s="465"/>
      <c r="D79" s="465"/>
      <c r="E79" s="465"/>
      <c r="F79" s="465"/>
      <c r="G79" s="247"/>
      <c r="H79" s="349"/>
      <c r="I79" s="224"/>
      <c r="J79" s="3"/>
      <c r="K79" s="34"/>
      <c r="L79" s="34"/>
    </row>
    <row r="80" spans="1:246" s="3" customFormat="1" ht="128.25" x14ac:dyDescent="0.25">
      <c r="A80" s="91" t="s">
        <v>265</v>
      </c>
      <c r="B80" s="91" t="s">
        <v>277</v>
      </c>
      <c r="C80" s="207" t="s">
        <v>14</v>
      </c>
      <c r="D80" s="60"/>
      <c r="E80" s="147"/>
      <c r="F80" s="92">
        <f t="shared" ref="F80:F84" si="12">D80*E80</f>
        <v>0</v>
      </c>
      <c r="G80" s="248">
        <f t="shared" ref="G80:G86" si="13">F80*$D$11</f>
        <v>0</v>
      </c>
      <c r="H80" s="356"/>
      <c r="I80" s="226" t="s">
        <v>348</v>
      </c>
    </row>
    <row r="81" spans="1:12" s="289" customFormat="1" ht="30" x14ac:dyDescent="0.25">
      <c r="A81" s="214" t="s">
        <v>261</v>
      </c>
      <c r="B81" s="215" t="s">
        <v>272</v>
      </c>
      <c r="C81" s="216" t="s">
        <v>14</v>
      </c>
      <c r="D81" s="217">
        <v>6.75</v>
      </c>
      <c r="E81" s="218"/>
      <c r="F81" s="217">
        <f t="shared" si="12"/>
        <v>0</v>
      </c>
      <c r="G81" s="217">
        <f t="shared" si="13"/>
        <v>0</v>
      </c>
      <c r="H81" s="357"/>
      <c r="I81" s="230" t="s">
        <v>349</v>
      </c>
      <c r="J81" s="3"/>
      <c r="K81" s="34"/>
      <c r="L81" s="34"/>
    </row>
    <row r="82" spans="1:12" s="289" customFormat="1" ht="45" x14ac:dyDescent="0.25">
      <c r="A82" s="214" t="s">
        <v>262</v>
      </c>
      <c r="B82" s="215" t="s">
        <v>273</v>
      </c>
      <c r="C82" s="216" t="s">
        <v>14</v>
      </c>
      <c r="D82" s="217">
        <v>13.5</v>
      </c>
      <c r="E82" s="218"/>
      <c r="F82" s="217">
        <f t="shared" si="12"/>
        <v>0</v>
      </c>
      <c r="G82" s="217">
        <f t="shared" si="13"/>
        <v>0</v>
      </c>
      <c r="H82" s="357"/>
      <c r="I82" s="230" t="s">
        <v>349</v>
      </c>
      <c r="J82" s="3"/>
      <c r="K82" s="34"/>
      <c r="L82" s="34"/>
    </row>
    <row r="83" spans="1:12" s="289" customFormat="1" ht="30" x14ac:dyDescent="0.25">
      <c r="A83" s="219" t="s">
        <v>263</v>
      </c>
      <c r="B83" s="215" t="s">
        <v>274</v>
      </c>
      <c r="C83" s="216" t="s">
        <v>14</v>
      </c>
      <c r="D83" s="217">
        <v>7.02</v>
      </c>
      <c r="E83" s="218"/>
      <c r="F83" s="217">
        <f t="shared" si="12"/>
        <v>0</v>
      </c>
      <c r="G83" s="217">
        <f t="shared" si="13"/>
        <v>0</v>
      </c>
      <c r="H83" s="357"/>
      <c r="I83" s="230" t="s">
        <v>349</v>
      </c>
      <c r="J83" s="3"/>
      <c r="K83" s="34"/>
      <c r="L83" s="34"/>
    </row>
    <row r="84" spans="1:12" s="289" customFormat="1" ht="30" x14ac:dyDescent="0.25">
      <c r="A84" s="214" t="s">
        <v>264</v>
      </c>
      <c r="B84" s="215" t="s">
        <v>272</v>
      </c>
      <c r="C84" s="216" t="s">
        <v>14</v>
      </c>
      <c r="D84" s="217">
        <v>6.75</v>
      </c>
      <c r="E84" s="218"/>
      <c r="F84" s="217">
        <f t="shared" si="12"/>
        <v>0</v>
      </c>
      <c r="G84" s="217">
        <f t="shared" si="13"/>
        <v>0</v>
      </c>
      <c r="H84" s="357"/>
      <c r="I84" s="230" t="s">
        <v>349</v>
      </c>
      <c r="J84" s="3"/>
      <c r="K84" s="34"/>
      <c r="L84" s="34"/>
    </row>
    <row r="85" spans="1:12" s="3" customFormat="1" ht="51.75" x14ac:dyDescent="0.25">
      <c r="A85" s="91" t="s">
        <v>225</v>
      </c>
      <c r="B85" s="91" t="s">
        <v>275</v>
      </c>
      <c r="C85" s="207" t="s">
        <v>14</v>
      </c>
      <c r="D85" s="60">
        <v>1.35</v>
      </c>
      <c r="E85" s="147"/>
      <c r="F85" s="92">
        <f t="shared" si="9"/>
        <v>0</v>
      </c>
      <c r="G85" s="248">
        <f t="shared" si="13"/>
        <v>0</v>
      </c>
      <c r="H85" s="356"/>
      <c r="I85" s="226" t="s">
        <v>350</v>
      </c>
      <c r="J85" s="466"/>
    </row>
    <row r="86" spans="1:12" s="3" customFormat="1" ht="30" x14ac:dyDescent="0.25">
      <c r="A86" s="91" t="s">
        <v>224</v>
      </c>
      <c r="B86" s="91" t="s">
        <v>276</v>
      </c>
      <c r="C86" s="207" t="s">
        <v>14</v>
      </c>
      <c r="D86" s="60">
        <v>4.59</v>
      </c>
      <c r="E86" s="147"/>
      <c r="F86" s="92">
        <f t="shared" si="9"/>
        <v>0</v>
      </c>
      <c r="G86" s="248">
        <f t="shared" si="13"/>
        <v>0</v>
      </c>
      <c r="H86" s="356"/>
      <c r="I86" s="226" t="s">
        <v>388</v>
      </c>
      <c r="J86" s="467"/>
    </row>
    <row r="87" spans="1:12" s="289" customFormat="1" x14ac:dyDescent="0.25">
      <c r="A87" s="468" t="s">
        <v>75</v>
      </c>
      <c r="B87" s="469"/>
      <c r="C87" s="469"/>
      <c r="D87" s="469"/>
      <c r="E87" s="469"/>
      <c r="F87" s="469"/>
      <c r="G87" s="249"/>
      <c r="H87" s="358"/>
      <c r="I87" s="224"/>
      <c r="J87" s="3"/>
      <c r="K87" s="34"/>
      <c r="L87" s="34"/>
    </row>
    <row r="88" spans="1:12" s="289" customFormat="1" ht="128.25" x14ac:dyDescent="0.25">
      <c r="A88" s="107" t="s">
        <v>188</v>
      </c>
      <c r="B88" s="107" t="s">
        <v>153</v>
      </c>
      <c r="C88" s="201" t="s">
        <v>14</v>
      </c>
      <c r="D88" s="60">
        <v>42</v>
      </c>
      <c r="E88" s="145"/>
      <c r="F88" s="102">
        <f t="shared" si="9"/>
        <v>0</v>
      </c>
      <c r="G88" s="102">
        <f t="shared" ref="G88:G90" si="14">F88*$D$11</f>
        <v>0</v>
      </c>
      <c r="H88" s="236"/>
      <c r="I88" s="226" t="s">
        <v>351</v>
      </c>
      <c r="L88" s="34"/>
    </row>
    <row r="89" spans="1:12" s="289" customFormat="1" ht="77.25" x14ac:dyDescent="0.25">
      <c r="A89" s="107" t="s">
        <v>256</v>
      </c>
      <c r="B89" s="107" t="s">
        <v>98</v>
      </c>
      <c r="C89" s="201" t="s">
        <v>14</v>
      </c>
      <c r="D89" s="73">
        <v>21</v>
      </c>
      <c r="E89" s="145"/>
      <c r="F89" s="102">
        <f t="shared" si="9"/>
        <v>0</v>
      </c>
      <c r="G89" s="102">
        <f t="shared" si="14"/>
        <v>0</v>
      </c>
      <c r="H89" s="236"/>
      <c r="I89" s="226" t="s">
        <v>352</v>
      </c>
      <c r="J89" s="3"/>
      <c r="K89" s="34"/>
      <c r="L89" s="34"/>
    </row>
    <row r="90" spans="1:12" s="289" customFormat="1" ht="255.75" x14ac:dyDescent="0.25">
      <c r="A90" s="107" t="s">
        <v>389</v>
      </c>
      <c r="B90" s="108"/>
      <c r="C90" s="201" t="s">
        <v>15</v>
      </c>
      <c r="D90" s="73"/>
      <c r="E90" s="145"/>
      <c r="F90" s="102">
        <f t="shared" si="9"/>
        <v>0</v>
      </c>
      <c r="G90" s="102">
        <f t="shared" si="14"/>
        <v>0</v>
      </c>
      <c r="H90" s="236"/>
      <c r="I90" s="226" t="s">
        <v>353</v>
      </c>
      <c r="K90" s="359"/>
      <c r="L90" s="34"/>
    </row>
    <row r="91" spans="1:12" s="289" customFormat="1" ht="64.5" x14ac:dyDescent="0.25">
      <c r="A91" s="69" t="s">
        <v>104</v>
      </c>
      <c r="B91" s="69" t="s">
        <v>155</v>
      </c>
      <c r="C91" s="208" t="s">
        <v>15</v>
      </c>
      <c r="D91" s="62">
        <v>200</v>
      </c>
      <c r="E91" s="112"/>
      <c r="F91" s="62">
        <f t="shared" si="9"/>
        <v>0</v>
      </c>
      <c r="G91" s="62">
        <f>F91</f>
        <v>0</v>
      </c>
      <c r="H91" s="348"/>
      <c r="I91" s="224" t="s">
        <v>154</v>
      </c>
      <c r="J91" s="3"/>
      <c r="K91" s="34"/>
      <c r="L91" s="34"/>
    </row>
    <row r="92" spans="1:12" s="289" customFormat="1" x14ac:dyDescent="0.25">
      <c r="A92" s="468" t="s">
        <v>156</v>
      </c>
      <c r="B92" s="469"/>
      <c r="C92" s="469"/>
      <c r="D92" s="469"/>
      <c r="E92" s="469"/>
      <c r="F92" s="469"/>
      <c r="G92" s="249"/>
      <c r="H92" s="358"/>
      <c r="I92" s="224"/>
      <c r="J92" s="3"/>
      <c r="K92" s="34"/>
      <c r="L92" s="34"/>
    </row>
    <row r="93" spans="1:12" s="1" customFormat="1" ht="128.25" x14ac:dyDescent="0.25">
      <c r="A93" s="93" t="s">
        <v>187</v>
      </c>
      <c r="B93" s="94" t="s">
        <v>128</v>
      </c>
      <c r="C93" s="209" t="s">
        <v>15</v>
      </c>
      <c r="D93" s="88">
        <v>508</v>
      </c>
      <c r="E93" s="141"/>
      <c r="F93" s="57">
        <f>D93*E93</f>
        <v>0</v>
      </c>
      <c r="G93" s="95">
        <f>F93</f>
        <v>0</v>
      </c>
      <c r="H93" s="23"/>
      <c r="I93" s="224" t="s">
        <v>356</v>
      </c>
      <c r="J93" s="3"/>
    </row>
    <row r="94" spans="1:12" s="1" customFormat="1" ht="90" x14ac:dyDescent="0.25">
      <c r="A94" s="93" t="s">
        <v>125</v>
      </c>
      <c r="B94" s="94" t="s">
        <v>128</v>
      </c>
      <c r="C94" s="209" t="s">
        <v>15</v>
      </c>
      <c r="D94" s="88">
        <v>378</v>
      </c>
      <c r="E94" s="141"/>
      <c r="F94" s="57">
        <f t="shared" ref="F94:F95" si="15">D94*E94</f>
        <v>0</v>
      </c>
      <c r="G94" s="95">
        <f t="shared" ref="G94:G95" si="16">F94</f>
        <v>0</v>
      </c>
      <c r="H94" s="23"/>
      <c r="I94" s="224" t="s">
        <v>357</v>
      </c>
      <c r="J94" s="3"/>
    </row>
    <row r="95" spans="1:12" s="1" customFormat="1" ht="90" x14ac:dyDescent="0.25">
      <c r="A95" s="93" t="s">
        <v>124</v>
      </c>
      <c r="B95" s="94" t="s">
        <v>123</v>
      </c>
      <c r="C95" s="209" t="s">
        <v>15</v>
      </c>
      <c r="D95" s="88">
        <v>840</v>
      </c>
      <c r="E95" s="141"/>
      <c r="F95" s="57">
        <f t="shared" si="15"/>
        <v>0</v>
      </c>
      <c r="G95" s="95">
        <f t="shared" si="16"/>
        <v>0</v>
      </c>
      <c r="H95" s="23"/>
      <c r="I95" s="224" t="s">
        <v>358</v>
      </c>
      <c r="J95" s="3"/>
    </row>
    <row r="96" spans="1:12" s="289" customFormat="1" x14ac:dyDescent="0.25">
      <c r="A96" s="464" t="s">
        <v>70</v>
      </c>
      <c r="B96" s="465"/>
      <c r="C96" s="465"/>
      <c r="D96" s="465"/>
      <c r="E96" s="465"/>
      <c r="F96" s="465"/>
      <c r="G96" s="250"/>
      <c r="H96" s="23"/>
      <c r="I96" s="224"/>
      <c r="J96" s="3"/>
      <c r="K96" s="34"/>
      <c r="L96" s="34"/>
    </row>
    <row r="97" spans="1:246" s="289" customFormat="1" ht="26.25" x14ac:dyDescent="0.25">
      <c r="A97" s="111" t="s">
        <v>237</v>
      </c>
      <c r="B97" s="111" t="s">
        <v>89</v>
      </c>
      <c r="C97" s="207" t="s">
        <v>14</v>
      </c>
      <c r="D97" s="360"/>
      <c r="E97" s="114"/>
      <c r="F97" s="92">
        <f t="shared" si="9"/>
        <v>0</v>
      </c>
      <c r="G97" s="92">
        <f t="shared" ref="G97" si="17">F97*$D$11</f>
        <v>0</v>
      </c>
      <c r="H97" s="23"/>
      <c r="I97" s="227" t="s">
        <v>362</v>
      </c>
      <c r="J97" s="3"/>
      <c r="K97" s="34"/>
      <c r="L97" s="34"/>
    </row>
    <row r="98" spans="1:246" s="289" customFormat="1" x14ac:dyDescent="0.25">
      <c r="A98" s="464" t="s">
        <v>69</v>
      </c>
      <c r="B98" s="465"/>
      <c r="C98" s="465"/>
      <c r="D98" s="465"/>
      <c r="E98" s="465"/>
      <c r="F98" s="465"/>
      <c r="G98" s="247"/>
      <c r="H98" s="349"/>
      <c r="I98" s="224"/>
      <c r="J98" s="3"/>
      <c r="K98" s="34"/>
      <c r="L98" s="34"/>
    </row>
    <row r="99" spans="1:246" s="289" customFormat="1" ht="102.75" x14ac:dyDescent="0.25">
      <c r="A99" s="107" t="s">
        <v>182</v>
      </c>
      <c r="B99" s="107" t="s">
        <v>97</v>
      </c>
      <c r="C99" s="201" t="s">
        <v>14</v>
      </c>
      <c r="D99" s="73">
        <v>150</v>
      </c>
      <c r="E99" s="77"/>
      <c r="F99" s="102">
        <f t="shared" si="9"/>
        <v>0</v>
      </c>
      <c r="G99" s="102">
        <f t="shared" ref="G99:G102" si="18">F99*$D$11</f>
        <v>0</v>
      </c>
      <c r="H99" s="236"/>
      <c r="I99" s="226" t="s">
        <v>284</v>
      </c>
      <c r="J99" s="361"/>
      <c r="K99" s="34"/>
      <c r="L99" s="34"/>
    </row>
    <row r="100" spans="1:246" s="1" customFormat="1" ht="77.25" x14ac:dyDescent="0.25">
      <c r="A100" s="93" t="s">
        <v>138</v>
      </c>
      <c r="B100" s="94" t="s">
        <v>127</v>
      </c>
      <c r="C100" s="209" t="s">
        <v>122</v>
      </c>
      <c r="D100" s="88">
        <v>127.5</v>
      </c>
      <c r="E100" s="141"/>
      <c r="F100" s="57">
        <v>0</v>
      </c>
      <c r="G100" s="102">
        <f t="shared" si="18"/>
        <v>0</v>
      </c>
      <c r="H100" s="236"/>
      <c r="I100" s="224" t="s">
        <v>363</v>
      </c>
      <c r="J100" s="3"/>
    </row>
    <row r="101" spans="1:246" s="289" customFormat="1" ht="64.5" x14ac:dyDescent="0.25">
      <c r="A101" s="107" t="s">
        <v>389</v>
      </c>
      <c r="B101" s="107"/>
      <c r="C101" s="201" t="s">
        <v>15</v>
      </c>
      <c r="D101" s="73"/>
      <c r="E101" s="77"/>
      <c r="F101" s="102">
        <f t="shared" ref="F101:F102" si="19">D101*E101</f>
        <v>0</v>
      </c>
      <c r="G101" s="102">
        <f t="shared" si="18"/>
        <v>0</v>
      </c>
      <c r="H101" s="236"/>
      <c r="I101" s="226" t="s">
        <v>364</v>
      </c>
      <c r="J101" s="3"/>
      <c r="K101" s="34"/>
      <c r="L101" s="34"/>
    </row>
    <row r="102" spans="1:246" s="289" customFormat="1" ht="45" x14ac:dyDescent="0.25">
      <c r="A102" s="166" t="s">
        <v>236</v>
      </c>
      <c r="B102" s="107" t="s">
        <v>157</v>
      </c>
      <c r="C102" s="201" t="s">
        <v>122</v>
      </c>
      <c r="D102" s="73">
        <v>10</v>
      </c>
      <c r="E102" s="77"/>
      <c r="F102" s="102">
        <f t="shared" si="19"/>
        <v>0</v>
      </c>
      <c r="G102" s="102">
        <f t="shared" si="18"/>
        <v>0</v>
      </c>
      <c r="H102" s="236"/>
      <c r="I102" s="224" t="s">
        <v>158</v>
      </c>
      <c r="J102" s="3"/>
      <c r="K102" s="34"/>
      <c r="L102" s="34"/>
    </row>
    <row r="103" spans="1:246" s="290" customFormat="1" ht="39" x14ac:dyDescent="0.25">
      <c r="A103" s="458" t="s">
        <v>52</v>
      </c>
      <c r="B103" s="459"/>
      <c r="C103" s="459"/>
      <c r="D103" s="459"/>
      <c r="E103" s="459"/>
      <c r="F103" s="459"/>
      <c r="G103" s="251"/>
      <c r="H103" s="349"/>
      <c r="I103" s="226" t="s">
        <v>365</v>
      </c>
      <c r="J103" s="3"/>
      <c r="K103" s="45"/>
      <c r="L103" s="45"/>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row>
    <row r="104" spans="1:246" s="289" customFormat="1" ht="144.75" x14ac:dyDescent="0.25">
      <c r="A104" s="115" t="s">
        <v>226</v>
      </c>
      <c r="B104" s="115" t="s">
        <v>221</v>
      </c>
      <c r="C104" s="210" t="s">
        <v>15</v>
      </c>
      <c r="D104" s="95">
        <v>253</v>
      </c>
      <c r="E104" s="148"/>
      <c r="F104" s="116">
        <f t="shared" si="9"/>
        <v>0</v>
      </c>
      <c r="G104" s="116">
        <f t="shared" ref="G104:G105" si="20">F104</f>
        <v>0</v>
      </c>
      <c r="H104" s="236"/>
      <c r="I104" s="276" t="s">
        <v>159</v>
      </c>
      <c r="J104" s="350"/>
      <c r="K104" s="34"/>
      <c r="L104" s="34"/>
    </row>
    <row r="105" spans="1:246" s="289" customFormat="1" ht="39.75" x14ac:dyDescent="0.25">
      <c r="A105" s="117" t="s">
        <v>105</v>
      </c>
      <c r="B105" s="118" t="s">
        <v>84</v>
      </c>
      <c r="C105" s="211" t="s">
        <v>15</v>
      </c>
      <c r="D105" s="92"/>
      <c r="E105" s="138"/>
      <c r="F105" s="119">
        <f t="shared" si="9"/>
        <v>0</v>
      </c>
      <c r="G105" s="116">
        <f t="shared" si="20"/>
        <v>0</v>
      </c>
      <c r="H105" s="236"/>
      <c r="I105" s="274"/>
      <c r="J105" s="3"/>
      <c r="K105" s="34"/>
      <c r="L105" s="34"/>
    </row>
    <row r="106" spans="1:246" s="289" customFormat="1" ht="120.75" x14ac:dyDescent="0.25">
      <c r="A106" s="117" t="s">
        <v>228</v>
      </c>
      <c r="B106" s="117" t="s">
        <v>227</v>
      </c>
      <c r="C106" s="211" t="s">
        <v>15</v>
      </c>
      <c r="D106" s="78">
        <v>42.5</v>
      </c>
      <c r="E106" s="138"/>
      <c r="F106" s="119">
        <f t="shared" si="9"/>
        <v>0</v>
      </c>
      <c r="G106" s="119">
        <f t="shared" ref="G106" si="21">F106*$D$11</f>
        <v>0</v>
      </c>
      <c r="H106" s="236"/>
      <c r="I106" s="276" t="s">
        <v>160</v>
      </c>
      <c r="J106" s="3"/>
      <c r="K106" s="34"/>
      <c r="L106" s="34"/>
    </row>
    <row r="107" spans="1:246" s="289" customFormat="1" ht="120.75" x14ac:dyDescent="0.25">
      <c r="A107" s="117" t="s">
        <v>106</v>
      </c>
      <c r="B107" s="111" t="s">
        <v>161</v>
      </c>
      <c r="C107" s="211" t="s">
        <v>15</v>
      </c>
      <c r="D107" s="78">
        <v>100</v>
      </c>
      <c r="E107" s="138"/>
      <c r="F107" s="119">
        <f t="shared" si="9"/>
        <v>0</v>
      </c>
      <c r="G107" s="119" t="s">
        <v>130</v>
      </c>
      <c r="H107" s="236"/>
      <c r="I107" s="280" t="s">
        <v>300</v>
      </c>
      <c r="J107" s="3"/>
      <c r="K107" s="34"/>
      <c r="L107" s="34"/>
    </row>
    <row r="108" spans="1:246" s="289" customFormat="1" ht="60" x14ac:dyDescent="0.25">
      <c r="A108" s="120" t="s">
        <v>242</v>
      </c>
      <c r="B108" s="117" t="s">
        <v>238</v>
      </c>
      <c r="C108" s="211" t="s">
        <v>15</v>
      </c>
      <c r="D108" s="78">
        <v>21</v>
      </c>
      <c r="E108" s="138"/>
      <c r="F108" s="119">
        <f t="shared" si="9"/>
        <v>0</v>
      </c>
      <c r="G108" s="119">
        <f t="shared" ref="G108" si="22">F108*$D$11</f>
        <v>0</v>
      </c>
      <c r="H108" s="236"/>
      <c r="I108" s="276" t="s">
        <v>162</v>
      </c>
      <c r="J108" s="3"/>
      <c r="K108" s="34"/>
      <c r="L108" s="34"/>
    </row>
    <row r="109" spans="1:246" s="289" customFormat="1" x14ac:dyDescent="0.25">
      <c r="A109" s="434" t="s">
        <v>67</v>
      </c>
      <c r="B109" s="435"/>
      <c r="C109" s="435"/>
      <c r="D109" s="435"/>
      <c r="E109" s="435"/>
      <c r="F109" s="435"/>
      <c r="G109" s="252"/>
      <c r="H109" s="362"/>
      <c r="I109" s="224"/>
      <c r="J109" s="3"/>
      <c r="K109" s="34"/>
      <c r="L109" s="34"/>
    </row>
    <row r="110" spans="1:246" s="289" customFormat="1" ht="306.75" x14ac:dyDescent="0.25">
      <c r="A110" s="121" t="s">
        <v>183</v>
      </c>
      <c r="B110" s="122" t="s">
        <v>95</v>
      </c>
      <c r="C110" s="211" t="s">
        <v>14</v>
      </c>
      <c r="D110" s="92"/>
      <c r="E110" s="138"/>
      <c r="F110" s="119">
        <f t="shared" si="9"/>
        <v>0</v>
      </c>
      <c r="G110" s="119">
        <f t="shared" ref="G110:G111" si="23">F110*$D$11</f>
        <v>0</v>
      </c>
      <c r="H110" s="236"/>
      <c r="I110" s="224" t="s">
        <v>366</v>
      </c>
      <c r="J110" s="3"/>
      <c r="K110" s="34"/>
      <c r="L110" s="34"/>
    </row>
    <row r="111" spans="1:246" s="289" customFormat="1" ht="230.25" x14ac:dyDescent="0.25">
      <c r="A111" s="121" t="s">
        <v>184</v>
      </c>
      <c r="B111" s="122" t="s">
        <v>95</v>
      </c>
      <c r="C111" s="211" t="s">
        <v>14</v>
      </c>
      <c r="D111" s="92"/>
      <c r="E111" s="138"/>
      <c r="F111" s="119">
        <f t="shared" si="9"/>
        <v>0</v>
      </c>
      <c r="G111" s="119">
        <f t="shared" si="23"/>
        <v>0</v>
      </c>
      <c r="H111" s="236"/>
      <c r="I111" s="232" t="s">
        <v>163</v>
      </c>
      <c r="J111" s="3"/>
      <c r="K111" s="34"/>
      <c r="L111" s="34"/>
    </row>
    <row r="112" spans="1:246" s="289" customFormat="1" x14ac:dyDescent="0.25">
      <c r="A112" s="434" t="s">
        <v>68</v>
      </c>
      <c r="B112" s="435"/>
      <c r="C112" s="435"/>
      <c r="D112" s="435"/>
      <c r="E112" s="435"/>
      <c r="F112" s="435"/>
      <c r="G112" s="252"/>
      <c r="H112" s="362"/>
      <c r="I112" s="224"/>
      <c r="J112" s="3"/>
      <c r="K112" s="34"/>
      <c r="L112" s="34"/>
    </row>
    <row r="113" spans="1:246" s="289" customFormat="1" ht="30" x14ac:dyDescent="0.25">
      <c r="A113" s="123" t="s">
        <v>185</v>
      </c>
      <c r="B113" s="124" t="s">
        <v>94</v>
      </c>
      <c r="C113" s="212" t="s">
        <v>14</v>
      </c>
      <c r="D113" s="82"/>
      <c r="E113" s="149"/>
      <c r="F113" s="125">
        <f t="shared" si="9"/>
        <v>0</v>
      </c>
      <c r="G113" s="125">
        <f t="shared" ref="G113" si="24">F113*$D$11</f>
        <v>0</v>
      </c>
      <c r="H113" s="236"/>
      <c r="I113" s="231" t="s">
        <v>94</v>
      </c>
      <c r="J113" s="3"/>
      <c r="K113" s="34"/>
      <c r="L113" s="34"/>
    </row>
    <row r="114" spans="1:246" s="289" customFormat="1" ht="60" x14ac:dyDescent="0.25">
      <c r="A114" s="167" t="s">
        <v>245</v>
      </c>
      <c r="B114" s="124" t="s">
        <v>186</v>
      </c>
      <c r="C114" s="212" t="s">
        <v>15</v>
      </c>
      <c r="D114" s="82">
        <v>85</v>
      </c>
      <c r="E114" s="149"/>
      <c r="F114" s="125">
        <f t="shared" si="9"/>
        <v>0</v>
      </c>
      <c r="G114" s="125">
        <f>F114</f>
        <v>0</v>
      </c>
      <c r="H114" s="236"/>
      <c r="I114" s="231" t="s">
        <v>367</v>
      </c>
      <c r="J114" s="3"/>
      <c r="K114" s="34"/>
      <c r="L114" s="34"/>
    </row>
    <row r="115" spans="1:246" s="289" customFormat="1" ht="141" x14ac:dyDescent="0.25">
      <c r="A115" s="167" t="s">
        <v>244</v>
      </c>
      <c r="B115" s="124" t="s">
        <v>173</v>
      </c>
      <c r="C115" s="212" t="s">
        <v>15</v>
      </c>
      <c r="D115" s="82">
        <v>168</v>
      </c>
      <c r="E115" s="149"/>
      <c r="F115" s="125">
        <f t="shared" si="9"/>
        <v>0</v>
      </c>
      <c r="G115" s="125">
        <f>F115</f>
        <v>0</v>
      </c>
      <c r="H115" s="236"/>
      <c r="I115" s="231" t="s">
        <v>282</v>
      </c>
      <c r="J115" s="3"/>
      <c r="K115" s="34"/>
      <c r="L115" s="34"/>
    </row>
    <row r="116" spans="1:246" s="289" customFormat="1" ht="75" x14ac:dyDescent="0.25">
      <c r="A116" s="167" t="s">
        <v>243</v>
      </c>
      <c r="B116" s="124" t="s">
        <v>164</v>
      </c>
      <c r="C116" s="212" t="s">
        <v>15</v>
      </c>
      <c r="D116" s="82">
        <v>21</v>
      </c>
      <c r="E116" s="149"/>
      <c r="F116" s="125">
        <f t="shared" si="9"/>
        <v>0</v>
      </c>
      <c r="G116" s="125">
        <f t="shared" ref="G116:G123" si="25">F116*$D$11</f>
        <v>0</v>
      </c>
      <c r="H116" s="236"/>
      <c r="I116" s="231" t="s">
        <v>165</v>
      </c>
      <c r="J116" s="3"/>
      <c r="K116" s="34"/>
      <c r="L116" s="34"/>
    </row>
    <row r="117" spans="1:246" s="289" customFormat="1" ht="45" x14ac:dyDescent="0.25">
      <c r="A117" s="167" t="s">
        <v>246</v>
      </c>
      <c r="B117" s="124" t="s">
        <v>164</v>
      </c>
      <c r="C117" s="212" t="s">
        <v>15</v>
      </c>
      <c r="D117" s="82">
        <v>21</v>
      </c>
      <c r="E117" s="149"/>
      <c r="F117" s="125">
        <f t="shared" si="9"/>
        <v>0</v>
      </c>
      <c r="G117" s="125">
        <f t="shared" si="25"/>
        <v>0</v>
      </c>
      <c r="H117" s="236"/>
      <c r="I117" s="231" t="s">
        <v>166</v>
      </c>
      <c r="J117" s="3"/>
      <c r="K117" s="34"/>
      <c r="L117" s="34"/>
    </row>
    <row r="118" spans="1:246" s="289" customFormat="1" ht="45" x14ac:dyDescent="0.25">
      <c r="A118" s="167" t="s">
        <v>247</v>
      </c>
      <c r="B118" s="124" t="s">
        <v>167</v>
      </c>
      <c r="C118" s="212" t="s">
        <v>15</v>
      </c>
      <c r="D118" s="82">
        <v>105</v>
      </c>
      <c r="E118" s="149"/>
      <c r="F118" s="125">
        <f t="shared" si="9"/>
        <v>0</v>
      </c>
      <c r="G118" s="125">
        <f t="shared" si="25"/>
        <v>0</v>
      </c>
      <c r="H118" s="236"/>
      <c r="I118" s="231" t="s">
        <v>168</v>
      </c>
      <c r="J118" s="3"/>
      <c r="K118" s="34"/>
      <c r="L118" s="34"/>
    </row>
    <row r="119" spans="1:246" s="289" customFormat="1" ht="30" x14ac:dyDescent="0.25">
      <c r="A119" s="167" t="s">
        <v>248</v>
      </c>
      <c r="B119" s="124" t="s">
        <v>95</v>
      </c>
      <c r="C119" s="212" t="s">
        <v>15</v>
      </c>
      <c r="D119" s="82">
        <v>10.5</v>
      </c>
      <c r="E119" s="149"/>
      <c r="F119" s="125">
        <f t="shared" si="9"/>
        <v>0</v>
      </c>
      <c r="G119" s="125">
        <f t="shared" si="25"/>
        <v>0</v>
      </c>
      <c r="H119" s="236"/>
      <c r="I119" s="231" t="s">
        <v>169</v>
      </c>
      <c r="J119" s="3"/>
      <c r="K119" s="34"/>
      <c r="L119" s="34"/>
    </row>
    <row r="120" spans="1:246" s="289" customFormat="1" ht="60" x14ac:dyDescent="0.25">
      <c r="A120" s="167" t="s">
        <v>259</v>
      </c>
      <c r="B120" s="124" t="s">
        <v>174</v>
      </c>
      <c r="C120" s="212" t="s">
        <v>15</v>
      </c>
      <c r="D120" s="82">
        <v>42</v>
      </c>
      <c r="E120" s="149"/>
      <c r="F120" s="125">
        <f t="shared" si="9"/>
        <v>0</v>
      </c>
      <c r="G120" s="125">
        <f t="shared" si="25"/>
        <v>0</v>
      </c>
      <c r="H120" s="236"/>
      <c r="I120" s="231" t="s">
        <v>170</v>
      </c>
      <c r="J120" s="3"/>
      <c r="K120" s="34"/>
      <c r="L120" s="34"/>
    </row>
    <row r="121" spans="1:246" s="289" customFormat="1" ht="30" x14ac:dyDescent="0.25">
      <c r="A121" s="123" t="s">
        <v>249</v>
      </c>
      <c r="B121" s="124" t="s">
        <v>171</v>
      </c>
      <c r="C121" s="212" t="s">
        <v>15</v>
      </c>
      <c r="D121" s="82">
        <v>10.5</v>
      </c>
      <c r="E121" s="149"/>
      <c r="F121" s="125">
        <f t="shared" si="9"/>
        <v>0</v>
      </c>
      <c r="G121" s="125">
        <f t="shared" si="25"/>
        <v>0</v>
      </c>
      <c r="H121" s="236"/>
      <c r="I121" s="231"/>
      <c r="J121" s="3"/>
      <c r="K121" s="34"/>
      <c r="L121" s="34"/>
    </row>
    <row r="122" spans="1:246" s="289" customFormat="1" ht="60" x14ac:dyDescent="0.25">
      <c r="A122" s="123" t="s">
        <v>250</v>
      </c>
      <c r="B122" s="124" t="s">
        <v>172</v>
      </c>
      <c r="C122" s="212" t="s">
        <v>15</v>
      </c>
      <c r="D122" s="82">
        <v>42.5</v>
      </c>
      <c r="E122" s="149"/>
      <c r="F122" s="125">
        <f t="shared" si="9"/>
        <v>0</v>
      </c>
      <c r="G122" s="125">
        <f t="shared" si="25"/>
        <v>0</v>
      </c>
      <c r="H122" s="236"/>
      <c r="I122" s="231" t="s">
        <v>368</v>
      </c>
      <c r="J122" s="3"/>
      <c r="K122" s="34"/>
      <c r="L122" s="34"/>
    </row>
    <row r="123" spans="1:246" s="289" customFormat="1" ht="204.75" x14ac:dyDescent="0.25">
      <c r="A123" s="123" t="s">
        <v>251</v>
      </c>
      <c r="B123" s="124" t="s">
        <v>172</v>
      </c>
      <c r="C123" s="212" t="s">
        <v>15</v>
      </c>
      <c r="D123" s="82">
        <v>85</v>
      </c>
      <c r="E123" s="149"/>
      <c r="F123" s="125">
        <f t="shared" si="9"/>
        <v>0</v>
      </c>
      <c r="G123" s="125">
        <f t="shared" si="25"/>
        <v>0</v>
      </c>
      <c r="H123" s="236"/>
      <c r="I123" s="231" t="s">
        <v>369</v>
      </c>
      <c r="J123" s="3"/>
      <c r="K123" s="34"/>
      <c r="L123" s="34"/>
    </row>
    <row r="124" spans="1:246" s="290" customFormat="1" x14ac:dyDescent="0.25">
      <c r="A124" s="458" t="s">
        <v>50</v>
      </c>
      <c r="B124" s="459"/>
      <c r="C124" s="459"/>
      <c r="D124" s="459"/>
      <c r="E124" s="459"/>
      <c r="F124" s="459"/>
      <c r="G124" s="251"/>
      <c r="H124" s="349"/>
      <c r="I124" s="226"/>
      <c r="J124" s="3"/>
      <c r="K124" s="45"/>
      <c r="L124" s="45"/>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row>
    <row r="125" spans="1:246" s="289" customFormat="1" ht="128.25" x14ac:dyDescent="0.25">
      <c r="A125" s="126" t="s">
        <v>63</v>
      </c>
      <c r="B125" s="54" t="s">
        <v>84</v>
      </c>
      <c r="C125" s="210" t="s">
        <v>15</v>
      </c>
      <c r="D125" s="95">
        <v>500</v>
      </c>
      <c r="E125" s="148">
        <v>1</v>
      </c>
      <c r="F125" s="116">
        <f t="shared" si="9"/>
        <v>500</v>
      </c>
      <c r="G125" s="116">
        <f t="shared" ref="G125:G126" si="26">F125</f>
        <v>500</v>
      </c>
      <c r="H125" s="236"/>
      <c r="I125" s="224" t="s">
        <v>370</v>
      </c>
      <c r="J125" s="3"/>
      <c r="K125" s="34"/>
      <c r="L125" s="34"/>
    </row>
    <row r="126" spans="1:246" s="289" customFormat="1" ht="30" x14ac:dyDescent="0.25">
      <c r="A126" s="127" t="s">
        <v>64</v>
      </c>
      <c r="B126" s="59" t="s">
        <v>84</v>
      </c>
      <c r="C126" s="211" t="s">
        <v>15</v>
      </c>
      <c r="D126" s="92">
        <v>200</v>
      </c>
      <c r="E126" s="138"/>
      <c r="F126" s="119">
        <f t="shared" si="9"/>
        <v>0</v>
      </c>
      <c r="G126" s="119">
        <f t="shared" si="26"/>
        <v>0</v>
      </c>
      <c r="H126" s="236"/>
      <c r="I126" s="227"/>
      <c r="J126" s="3"/>
      <c r="K126" s="34"/>
      <c r="L126" s="34"/>
    </row>
    <row r="127" spans="1:246" s="289" customFormat="1" ht="51.75" x14ac:dyDescent="0.25">
      <c r="A127" s="127" t="s">
        <v>252</v>
      </c>
      <c r="B127" s="59" t="s">
        <v>85</v>
      </c>
      <c r="C127" s="211" t="s">
        <v>15</v>
      </c>
      <c r="D127" s="128">
        <v>28</v>
      </c>
      <c r="E127" s="138"/>
      <c r="F127" s="119">
        <f t="shared" si="9"/>
        <v>0</v>
      </c>
      <c r="G127" s="119">
        <f t="shared" ref="G127" si="27">F127*$D$11</f>
        <v>0</v>
      </c>
      <c r="H127" s="236"/>
      <c r="I127" s="226" t="s">
        <v>371</v>
      </c>
      <c r="J127" s="3"/>
      <c r="K127" s="34"/>
      <c r="L127" s="34"/>
    </row>
    <row r="128" spans="1:246" s="289" customFormat="1" x14ac:dyDescent="0.25">
      <c r="A128" s="127" t="s">
        <v>32</v>
      </c>
      <c r="B128" s="59" t="s">
        <v>86</v>
      </c>
      <c r="C128" s="211" t="s">
        <v>15</v>
      </c>
      <c r="D128" s="128">
        <v>8</v>
      </c>
      <c r="E128" s="138"/>
      <c r="F128" s="119">
        <f t="shared" si="9"/>
        <v>0</v>
      </c>
      <c r="G128" s="119" t="s">
        <v>131</v>
      </c>
      <c r="H128" s="236"/>
      <c r="I128" s="473" t="s">
        <v>372</v>
      </c>
      <c r="J128" s="3"/>
      <c r="K128" s="34"/>
      <c r="L128" s="34"/>
    </row>
    <row r="129" spans="1:12" s="289" customFormat="1" x14ac:dyDescent="0.25">
      <c r="A129" s="127" t="s">
        <v>32</v>
      </c>
      <c r="B129" s="129" t="s">
        <v>87</v>
      </c>
      <c r="C129" s="211" t="s">
        <v>15</v>
      </c>
      <c r="D129" s="128">
        <v>80</v>
      </c>
      <c r="E129" s="138"/>
      <c r="F129" s="119">
        <f t="shared" si="9"/>
        <v>0</v>
      </c>
      <c r="G129" s="119" t="s">
        <v>131</v>
      </c>
      <c r="H129" s="236"/>
      <c r="I129" s="473"/>
      <c r="J129" s="350"/>
      <c r="K129" s="34"/>
      <c r="L129" s="34"/>
    </row>
    <row r="130" spans="1:12" s="289" customFormat="1" ht="39" x14ac:dyDescent="0.25">
      <c r="A130" s="127" t="s">
        <v>33</v>
      </c>
      <c r="B130" s="129" t="s">
        <v>84</v>
      </c>
      <c r="C130" s="211" t="s">
        <v>15</v>
      </c>
      <c r="D130" s="128">
        <v>50</v>
      </c>
      <c r="E130" s="138"/>
      <c r="F130" s="119">
        <f t="shared" si="9"/>
        <v>0</v>
      </c>
      <c r="G130" s="119">
        <f>F130</f>
        <v>0</v>
      </c>
      <c r="H130" s="236"/>
      <c r="I130" s="224" t="s">
        <v>239</v>
      </c>
      <c r="J130" s="3"/>
      <c r="K130" s="34"/>
      <c r="L130" s="34"/>
    </row>
    <row r="131" spans="1:12" s="289" customFormat="1" x14ac:dyDescent="0.25">
      <c r="A131" s="127" t="s">
        <v>34</v>
      </c>
      <c r="B131" s="59" t="s">
        <v>35</v>
      </c>
      <c r="C131" s="211" t="s">
        <v>15</v>
      </c>
      <c r="D131" s="128">
        <v>15</v>
      </c>
      <c r="E131" s="138"/>
      <c r="F131" s="119">
        <f t="shared" si="9"/>
        <v>0</v>
      </c>
      <c r="G131" s="119" t="s">
        <v>131</v>
      </c>
      <c r="H131" s="236"/>
      <c r="I131" s="430" t="s">
        <v>175</v>
      </c>
      <c r="J131" s="3"/>
      <c r="K131" s="34"/>
      <c r="L131" s="34"/>
    </row>
    <row r="132" spans="1:12" s="289" customFormat="1" x14ac:dyDescent="0.25">
      <c r="A132" s="127" t="s">
        <v>34</v>
      </c>
      <c r="B132" s="59" t="s">
        <v>36</v>
      </c>
      <c r="C132" s="211" t="s">
        <v>15</v>
      </c>
      <c r="D132" s="128">
        <v>25</v>
      </c>
      <c r="E132" s="138"/>
      <c r="F132" s="119">
        <f t="shared" si="9"/>
        <v>0</v>
      </c>
      <c r="G132" s="119" t="s">
        <v>131</v>
      </c>
      <c r="H132" s="236"/>
      <c r="I132" s="430"/>
      <c r="J132" s="3"/>
      <c r="K132" s="34"/>
      <c r="L132" s="34"/>
    </row>
    <row r="133" spans="1:12" s="289" customFormat="1" x14ac:dyDescent="0.25">
      <c r="A133" s="127" t="s">
        <v>34</v>
      </c>
      <c r="B133" s="59" t="s">
        <v>37</v>
      </c>
      <c r="C133" s="211" t="s">
        <v>15</v>
      </c>
      <c r="D133" s="128">
        <v>50</v>
      </c>
      <c r="E133" s="138"/>
      <c r="F133" s="119">
        <f t="shared" si="9"/>
        <v>0</v>
      </c>
      <c r="G133" s="119" t="s">
        <v>131</v>
      </c>
      <c r="H133" s="236"/>
      <c r="I133" s="430"/>
      <c r="J133" s="3"/>
      <c r="K133" s="34"/>
      <c r="L133" s="34"/>
    </row>
    <row r="134" spans="1:12" s="289" customFormat="1" ht="30" x14ac:dyDescent="0.25">
      <c r="A134" s="127" t="s">
        <v>65</v>
      </c>
      <c r="B134" s="129" t="s">
        <v>88</v>
      </c>
      <c r="C134" s="211" t="s">
        <v>15</v>
      </c>
      <c r="D134" s="128">
        <v>30</v>
      </c>
      <c r="E134" s="138"/>
      <c r="F134" s="119">
        <f t="shared" si="9"/>
        <v>0</v>
      </c>
      <c r="G134" s="119" t="s">
        <v>131</v>
      </c>
      <c r="H134" s="236"/>
      <c r="I134" s="224" t="s">
        <v>176</v>
      </c>
      <c r="J134" s="3"/>
      <c r="K134" s="34"/>
      <c r="L134" s="34"/>
    </row>
    <row r="135" spans="1:12" s="289" customFormat="1" ht="51.75" x14ac:dyDescent="0.25">
      <c r="A135" s="109" t="s">
        <v>107</v>
      </c>
      <c r="B135" s="129" t="s">
        <v>89</v>
      </c>
      <c r="C135" s="211" t="s">
        <v>15</v>
      </c>
      <c r="D135" s="128">
        <v>10</v>
      </c>
      <c r="E135" s="138"/>
      <c r="F135" s="119">
        <f t="shared" si="9"/>
        <v>0</v>
      </c>
      <c r="G135" s="119">
        <f t="shared" ref="G135" si="28">F135*$D$11</f>
        <v>0</v>
      </c>
      <c r="H135" s="236"/>
      <c r="I135" s="224"/>
      <c r="J135" s="3"/>
      <c r="K135" s="34"/>
      <c r="L135" s="34"/>
    </row>
    <row r="136" spans="1:12" s="289" customFormat="1" ht="30" x14ac:dyDescent="0.25">
      <c r="A136" s="109" t="s">
        <v>108</v>
      </c>
      <c r="B136" s="129" t="s">
        <v>90</v>
      </c>
      <c r="C136" s="211" t="s">
        <v>15</v>
      </c>
      <c r="D136" s="128">
        <v>20</v>
      </c>
      <c r="E136" s="138"/>
      <c r="F136" s="119">
        <f t="shared" si="9"/>
        <v>0</v>
      </c>
      <c r="G136" s="119" t="s">
        <v>131</v>
      </c>
      <c r="H136" s="236"/>
      <c r="I136" s="226" t="s">
        <v>373</v>
      </c>
      <c r="J136" s="3"/>
      <c r="K136" s="34"/>
      <c r="L136" s="34"/>
    </row>
    <row r="137" spans="1:12" s="289" customFormat="1" ht="27.75" x14ac:dyDescent="0.25">
      <c r="A137" s="109" t="s">
        <v>109</v>
      </c>
      <c r="B137" s="129" t="s">
        <v>91</v>
      </c>
      <c r="C137" s="211" t="s">
        <v>15</v>
      </c>
      <c r="D137" s="128">
        <v>10</v>
      </c>
      <c r="E137" s="138"/>
      <c r="F137" s="119">
        <f t="shared" si="9"/>
        <v>0</v>
      </c>
      <c r="G137" s="119">
        <f t="shared" ref="G137:G139" si="29">F137*$D$11</f>
        <v>0</v>
      </c>
      <c r="H137" s="236"/>
      <c r="I137" s="226" t="s">
        <v>374</v>
      </c>
      <c r="J137" s="3"/>
      <c r="K137" s="34"/>
      <c r="L137" s="34"/>
    </row>
    <row r="138" spans="1:12" s="289" customFormat="1" ht="60" x14ac:dyDescent="0.25">
      <c r="A138" s="127" t="s">
        <v>253</v>
      </c>
      <c r="B138" s="129" t="s">
        <v>89</v>
      </c>
      <c r="C138" s="211" t="s">
        <v>15</v>
      </c>
      <c r="D138" s="128">
        <v>20</v>
      </c>
      <c r="E138" s="138"/>
      <c r="F138" s="119">
        <f t="shared" si="9"/>
        <v>0</v>
      </c>
      <c r="G138" s="119">
        <f t="shared" si="29"/>
        <v>0</v>
      </c>
      <c r="H138" s="236"/>
      <c r="I138" s="226" t="s">
        <v>283</v>
      </c>
      <c r="J138" s="3"/>
      <c r="K138" s="34"/>
      <c r="L138" s="34"/>
    </row>
    <row r="139" spans="1:12" s="289" customFormat="1" ht="60" x14ac:dyDescent="0.25">
      <c r="A139" s="127" t="s">
        <v>254</v>
      </c>
      <c r="B139" s="129" t="s">
        <v>89</v>
      </c>
      <c r="C139" s="211" t="s">
        <v>15</v>
      </c>
      <c r="D139" s="128">
        <v>60</v>
      </c>
      <c r="E139" s="138"/>
      <c r="F139" s="119">
        <f t="shared" si="9"/>
        <v>0</v>
      </c>
      <c r="G139" s="119">
        <f t="shared" si="29"/>
        <v>0</v>
      </c>
      <c r="H139" s="236"/>
      <c r="I139" s="229" t="s">
        <v>240</v>
      </c>
      <c r="J139" s="3"/>
      <c r="K139" s="34"/>
      <c r="L139" s="34"/>
    </row>
    <row r="140" spans="1:12" s="289" customFormat="1" ht="45" x14ac:dyDescent="0.25">
      <c r="A140" s="127" t="s">
        <v>255</v>
      </c>
      <c r="B140" s="129" t="s">
        <v>92</v>
      </c>
      <c r="C140" s="211" t="s">
        <v>15</v>
      </c>
      <c r="D140" s="128">
        <v>60</v>
      </c>
      <c r="E140" s="138"/>
      <c r="F140" s="119">
        <f t="shared" si="9"/>
        <v>0</v>
      </c>
      <c r="G140" s="119">
        <f>F140</f>
        <v>0</v>
      </c>
      <c r="H140" s="236"/>
      <c r="I140" s="224"/>
      <c r="J140" s="3"/>
      <c r="K140" s="34"/>
      <c r="L140" s="34"/>
    </row>
    <row r="141" spans="1:12" s="289" customFormat="1" ht="63.75" x14ac:dyDescent="0.25">
      <c r="A141" s="109" t="s">
        <v>110</v>
      </c>
      <c r="B141" s="129" t="s">
        <v>117</v>
      </c>
      <c r="C141" s="211" t="s">
        <v>15</v>
      </c>
      <c r="D141" s="130"/>
      <c r="E141" s="138"/>
      <c r="F141" s="119">
        <f t="shared" si="9"/>
        <v>0</v>
      </c>
      <c r="G141" s="119" t="s">
        <v>130</v>
      </c>
      <c r="H141" s="236"/>
      <c r="I141" s="363" t="s">
        <v>375</v>
      </c>
      <c r="J141" s="3"/>
      <c r="K141" s="34"/>
      <c r="L141" s="34"/>
    </row>
    <row r="142" spans="1:12" s="289" customFormat="1" ht="39.75" x14ac:dyDescent="0.25">
      <c r="A142" s="109" t="s">
        <v>111</v>
      </c>
      <c r="B142" s="129" t="s">
        <v>84</v>
      </c>
      <c r="C142" s="211" t="s">
        <v>15</v>
      </c>
      <c r="D142" s="128">
        <v>70</v>
      </c>
      <c r="E142" s="138"/>
      <c r="F142" s="119">
        <f t="shared" si="9"/>
        <v>0</v>
      </c>
      <c r="G142" s="119">
        <f>F142</f>
        <v>0</v>
      </c>
      <c r="H142" s="236"/>
      <c r="I142" s="228" t="s">
        <v>177</v>
      </c>
      <c r="J142" s="3"/>
      <c r="K142" s="34"/>
      <c r="L142" s="34"/>
    </row>
    <row r="143" spans="1:12" s="289" customFormat="1" ht="66.75" x14ac:dyDescent="0.25">
      <c r="A143" s="109" t="s">
        <v>112</v>
      </c>
      <c r="B143" s="129" t="s">
        <v>84</v>
      </c>
      <c r="C143" s="211" t="s">
        <v>15</v>
      </c>
      <c r="D143" s="128">
        <v>150</v>
      </c>
      <c r="E143" s="138"/>
      <c r="F143" s="119">
        <f t="shared" si="9"/>
        <v>0</v>
      </c>
      <c r="G143" s="119">
        <f>F143</f>
        <v>0</v>
      </c>
      <c r="H143" s="236"/>
      <c r="I143" s="224" t="s">
        <v>376</v>
      </c>
      <c r="J143" s="3"/>
      <c r="K143" s="34"/>
      <c r="L143" s="34"/>
    </row>
    <row r="144" spans="1:12" s="289" customFormat="1" ht="51.75" x14ac:dyDescent="0.25">
      <c r="A144" s="131" t="s">
        <v>113</v>
      </c>
      <c r="B144" s="132" t="s">
        <v>93</v>
      </c>
      <c r="C144" s="213" t="s">
        <v>14</v>
      </c>
      <c r="D144" s="90"/>
      <c r="E144" s="77"/>
      <c r="F144" s="103">
        <f t="shared" si="9"/>
        <v>0</v>
      </c>
      <c r="G144" s="102">
        <f>F144</f>
        <v>0</v>
      </c>
      <c r="H144" s="236"/>
      <c r="I144" s="224" t="s">
        <v>178</v>
      </c>
      <c r="J144" s="3"/>
      <c r="K144" s="34"/>
      <c r="L144" s="34"/>
    </row>
    <row r="145" spans="1:12" s="165" customFormat="1" x14ac:dyDescent="0.25">
      <c r="A145" s="434" t="s">
        <v>179</v>
      </c>
      <c r="B145" s="435"/>
      <c r="C145" s="435"/>
      <c r="D145" s="435"/>
      <c r="E145" s="435"/>
      <c r="F145" s="435"/>
      <c r="G145" s="253"/>
      <c r="H145" s="364"/>
      <c r="I145" s="365"/>
      <c r="J145" s="3"/>
    </row>
    <row r="146" spans="1:12" s="289" customFormat="1" ht="39" x14ac:dyDescent="0.25">
      <c r="A146" s="109" t="s">
        <v>241</v>
      </c>
      <c r="B146" s="129"/>
      <c r="C146" s="211" t="s">
        <v>15</v>
      </c>
      <c r="D146" s="128"/>
      <c r="E146" s="138"/>
      <c r="F146" s="119">
        <f t="shared" ref="F146:F147" si="30">D146*E146</f>
        <v>0</v>
      </c>
      <c r="G146" s="119">
        <f t="shared" ref="G146:G147" si="31">F146</f>
        <v>0</v>
      </c>
      <c r="H146" s="236"/>
      <c r="I146" s="224" t="s">
        <v>377</v>
      </c>
      <c r="J146" s="3"/>
      <c r="K146" s="34"/>
      <c r="L146" s="34"/>
    </row>
    <row r="147" spans="1:12" s="289" customFormat="1" ht="51.75" x14ac:dyDescent="0.25">
      <c r="A147" s="127" t="s">
        <v>180</v>
      </c>
      <c r="B147" s="129"/>
      <c r="C147" s="211" t="s">
        <v>15</v>
      </c>
      <c r="D147" s="128"/>
      <c r="E147" s="138"/>
      <c r="F147" s="119">
        <f t="shared" si="30"/>
        <v>0</v>
      </c>
      <c r="G147" s="119">
        <f t="shared" si="31"/>
        <v>0</v>
      </c>
      <c r="H147" s="236"/>
      <c r="I147" s="224" t="s">
        <v>378</v>
      </c>
      <c r="J147" s="3"/>
      <c r="K147" s="34"/>
      <c r="L147" s="34"/>
    </row>
    <row r="148" spans="1:12" s="1" customFormat="1" x14ac:dyDescent="0.25">
      <c r="A148" s="470" t="s">
        <v>81</v>
      </c>
      <c r="B148" s="471"/>
      <c r="C148" s="471"/>
      <c r="D148" s="471"/>
      <c r="E148" s="471"/>
      <c r="F148" s="472"/>
      <c r="G148" s="168"/>
      <c r="H148" s="2"/>
      <c r="I148" s="220"/>
      <c r="J148" s="3"/>
    </row>
    <row r="149" spans="1:12" s="3" customFormat="1" x14ac:dyDescent="0.25">
      <c r="A149" s="366"/>
      <c r="B149" s="367"/>
      <c r="C149" s="368"/>
      <c r="D149" s="369"/>
      <c r="E149" s="23"/>
      <c r="F149" s="23"/>
      <c r="G149" s="2"/>
      <c r="H149" s="2"/>
      <c r="I149" s="370"/>
    </row>
    <row r="150" spans="1:12" s="289" customFormat="1" x14ac:dyDescent="0.25">
      <c r="A150" s="24" t="s">
        <v>82</v>
      </c>
      <c r="B150" s="316"/>
      <c r="C150" s="190"/>
      <c r="D150" s="371"/>
      <c r="E150" s="153"/>
      <c r="F150" s="25"/>
      <c r="G150" s="26"/>
      <c r="H150" s="236"/>
      <c r="I150" s="372"/>
      <c r="J150" s="3"/>
      <c r="K150" s="34"/>
      <c r="L150" s="34"/>
    </row>
    <row r="151" spans="1:12" s="289" customFormat="1" ht="15.75" thickBot="1" x14ac:dyDescent="0.3">
      <c r="A151" s="27" t="s">
        <v>83</v>
      </c>
      <c r="B151" s="316"/>
      <c r="C151" s="190"/>
      <c r="D151" s="371"/>
      <c r="E151" s="153"/>
      <c r="F151" s="25"/>
      <c r="G151" s="26"/>
      <c r="H151" s="236"/>
      <c r="I151" s="372"/>
      <c r="J151" s="3"/>
      <c r="K151" s="34"/>
      <c r="L151" s="34"/>
    </row>
    <row r="152" spans="1:12" s="289" customFormat="1" ht="15.75" thickBot="1" x14ac:dyDescent="0.3">
      <c r="A152" s="28" t="s">
        <v>3</v>
      </c>
      <c r="B152" s="316"/>
      <c r="C152" s="190"/>
      <c r="D152" s="371"/>
      <c r="E152" s="153"/>
      <c r="F152" s="25"/>
      <c r="G152" s="29">
        <f>SUM(G21:G144)</f>
        <v>2021</v>
      </c>
      <c r="H152" s="237"/>
      <c r="I152" s="372"/>
      <c r="J152" s="3"/>
      <c r="K152" s="34"/>
      <c r="L152" s="34"/>
    </row>
    <row r="153" spans="1:12" s="289" customFormat="1" x14ac:dyDescent="0.25">
      <c r="A153" s="312"/>
      <c r="B153" s="312"/>
      <c r="C153" s="189"/>
      <c r="D153" s="313"/>
      <c r="E153" s="150"/>
      <c r="F153" s="314"/>
      <c r="G153" s="314"/>
      <c r="H153" s="315"/>
      <c r="I153" s="220"/>
      <c r="J153" s="3"/>
      <c r="K153" s="34"/>
      <c r="L153" s="34"/>
    </row>
    <row r="154" spans="1:12" s="289" customFormat="1" x14ac:dyDescent="0.25">
      <c r="A154" s="312"/>
      <c r="B154" s="312"/>
      <c r="C154" s="189"/>
      <c r="D154" s="313"/>
      <c r="E154" s="150"/>
      <c r="F154" s="314"/>
      <c r="G154" s="314"/>
      <c r="H154" s="315"/>
      <c r="I154" s="220"/>
      <c r="J154" s="3"/>
      <c r="K154" s="34"/>
      <c r="L154" s="34"/>
    </row>
    <row r="155" spans="1:12" s="289" customFormat="1" x14ac:dyDescent="0.25">
      <c r="A155" s="312"/>
      <c r="B155" s="312"/>
      <c r="C155" s="189"/>
      <c r="D155" s="313"/>
      <c r="E155" s="150"/>
      <c r="F155" s="314"/>
      <c r="G155" s="314"/>
      <c r="H155" s="315"/>
      <c r="I155" s="220"/>
      <c r="J155" s="3"/>
      <c r="K155" s="34"/>
      <c r="L155" s="34"/>
    </row>
    <row r="156" spans="1:12" s="289" customFormat="1" x14ac:dyDescent="0.25">
      <c r="A156" s="312"/>
      <c r="B156" s="312"/>
      <c r="C156" s="189"/>
      <c r="D156" s="313"/>
      <c r="E156" s="150"/>
      <c r="F156" s="314"/>
      <c r="G156" s="314"/>
      <c r="H156" s="315"/>
      <c r="I156" s="220"/>
      <c r="J156" s="3"/>
      <c r="K156" s="34"/>
      <c r="L156" s="34"/>
    </row>
    <row r="157" spans="1:12" s="289" customFormat="1" x14ac:dyDescent="0.25">
      <c r="A157" s="312"/>
      <c r="B157" s="312"/>
      <c r="C157" s="189"/>
      <c r="D157" s="313"/>
      <c r="E157" s="150"/>
      <c r="F157" s="314"/>
      <c r="G157" s="314"/>
      <c r="H157" s="315"/>
      <c r="I157" s="220"/>
      <c r="J157" s="3"/>
      <c r="K157" s="34"/>
      <c r="L157" s="34"/>
    </row>
    <row r="158" spans="1:12" s="289" customFormat="1" x14ac:dyDescent="0.25">
      <c r="A158" s="312"/>
      <c r="B158" s="312"/>
      <c r="C158" s="189"/>
      <c r="D158" s="313"/>
      <c r="E158" s="150"/>
      <c r="F158" s="314"/>
      <c r="G158" s="314"/>
      <c r="H158" s="315"/>
      <c r="I158" s="220"/>
      <c r="J158" s="3"/>
      <c r="K158" s="34"/>
      <c r="L158" s="34"/>
    </row>
    <row r="159" spans="1:12" s="289" customFormat="1" x14ac:dyDescent="0.25">
      <c r="A159" s="312"/>
      <c r="B159" s="312"/>
      <c r="C159" s="189"/>
      <c r="D159" s="313"/>
      <c r="E159" s="150"/>
      <c r="F159" s="314"/>
      <c r="G159" s="314"/>
      <c r="H159" s="315"/>
      <c r="I159" s="220"/>
      <c r="J159" s="3"/>
      <c r="K159" s="34"/>
      <c r="L159" s="34"/>
    </row>
    <row r="160" spans="1:12" s="289" customFormat="1" x14ac:dyDescent="0.25">
      <c r="A160" s="312"/>
      <c r="B160" s="312"/>
      <c r="C160" s="189"/>
      <c r="D160" s="313"/>
      <c r="E160" s="150"/>
      <c r="F160" s="314"/>
      <c r="G160" s="314"/>
      <c r="H160" s="315"/>
      <c r="I160" s="220"/>
      <c r="J160" s="3"/>
      <c r="K160" s="34"/>
      <c r="L160" s="34"/>
    </row>
    <row r="161" spans="1:12" s="289" customFormat="1" x14ac:dyDescent="0.25">
      <c r="A161" s="312"/>
      <c r="B161" s="312"/>
      <c r="C161" s="189"/>
      <c r="D161" s="313"/>
      <c r="E161" s="150"/>
      <c r="F161" s="314"/>
      <c r="G161" s="314"/>
      <c r="H161" s="315"/>
      <c r="I161" s="220"/>
      <c r="J161" s="3"/>
      <c r="K161" s="34"/>
      <c r="L161" s="34"/>
    </row>
    <row r="162" spans="1:12" s="289" customFormat="1" x14ac:dyDescent="0.25">
      <c r="A162" s="312"/>
      <c r="B162" s="312"/>
      <c r="C162" s="189"/>
      <c r="D162" s="313"/>
      <c r="E162" s="150"/>
      <c r="F162" s="314"/>
      <c r="G162" s="314"/>
      <c r="H162" s="315"/>
      <c r="I162" s="220"/>
      <c r="J162" s="3"/>
      <c r="K162" s="34"/>
      <c r="L162" s="34"/>
    </row>
    <row r="163" spans="1:12" s="289" customFormat="1" x14ac:dyDescent="0.25">
      <c r="A163" s="312"/>
      <c r="B163" s="312"/>
      <c r="C163" s="189"/>
      <c r="D163" s="313"/>
      <c r="E163" s="150"/>
      <c r="F163" s="314"/>
      <c r="G163" s="314"/>
      <c r="H163" s="315"/>
      <c r="I163" s="220"/>
      <c r="J163" s="3"/>
      <c r="K163" s="34"/>
      <c r="L163" s="34"/>
    </row>
    <row r="164" spans="1:12" s="289" customFormat="1" x14ac:dyDescent="0.25">
      <c r="A164" s="312"/>
      <c r="B164" s="312"/>
      <c r="C164" s="189"/>
      <c r="D164" s="313"/>
      <c r="E164" s="150"/>
      <c r="F164" s="314"/>
      <c r="G164" s="314"/>
      <c r="H164" s="315"/>
      <c r="I164" s="220"/>
      <c r="J164" s="3"/>
      <c r="K164" s="34"/>
      <c r="L164" s="34"/>
    </row>
    <row r="165" spans="1:12" s="289" customFormat="1" x14ac:dyDescent="0.25">
      <c r="A165" s="312"/>
      <c r="B165" s="312"/>
      <c r="C165" s="189"/>
      <c r="D165" s="313"/>
      <c r="E165" s="150"/>
      <c r="F165" s="314"/>
      <c r="G165" s="314"/>
      <c r="H165" s="315"/>
      <c r="I165" s="220"/>
      <c r="J165" s="3"/>
      <c r="K165" s="34"/>
      <c r="L165" s="34"/>
    </row>
    <row r="166" spans="1:12" s="289" customFormat="1" x14ac:dyDescent="0.25">
      <c r="A166" s="312"/>
      <c r="B166" s="312"/>
      <c r="C166" s="189"/>
      <c r="D166" s="313"/>
      <c r="E166" s="150"/>
      <c r="F166" s="314"/>
      <c r="G166" s="314"/>
      <c r="H166" s="315"/>
      <c r="I166" s="220"/>
      <c r="J166" s="3"/>
      <c r="K166" s="34"/>
      <c r="L166" s="34"/>
    </row>
    <row r="167" spans="1:12" s="289" customFormat="1" x14ac:dyDescent="0.25">
      <c r="A167" s="312"/>
      <c r="B167" s="312"/>
      <c r="C167" s="189"/>
      <c r="D167" s="313"/>
      <c r="E167" s="150"/>
      <c r="F167" s="314"/>
      <c r="G167" s="314"/>
      <c r="H167" s="315"/>
      <c r="I167" s="220"/>
      <c r="J167" s="3"/>
      <c r="K167" s="34"/>
      <c r="L167" s="34"/>
    </row>
    <row r="168" spans="1:12" s="289" customFormat="1" x14ac:dyDescent="0.25">
      <c r="A168" s="312"/>
      <c r="B168" s="312"/>
      <c r="C168" s="189"/>
      <c r="D168" s="313"/>
      <c r="E168" s="150"/>
      <c r="F168" s="314"/>
      <c r="G168" s="314"/>
      <c r="H168" s="315"/>
      <c r="I168" s="220"/>
      <c r="J168" s="3"/>
      <c r="K168" s="34"/>
      <c r="L168" s="34"/>
    </row>
    <row r="169" spans="1:12" s="289" customFormat="1" x14ac:dyDescent="0.25">
      <c r="A169" s="312"/>
      <c r="B169" s="312"/>
      <c r="C169" s="189"/>
      <c r="D169" s="313"/>
      <c r="E169" s="150"/>
      <c r="F169" s="314"/>
      <c r="G169" s="314"/>
      <c r="H169" s="315"/>
      <c r="I169" s="220"/>
      <c r="J169" s="3"/>
      <c r="K169" s="34"/>
      <c r="L169" s="34"/>
    </row>
    <row r="170" spans="1:12" s="289" customFormat="1" x14ac:dyDescent="0.25">
      <c r="A170" s="312"/>
      <c r="B170" s="312"/>
      <c r="C170" s="189"/>
      <c r="D170" s="313"/>
      <c r="E170" s="150"/>
      <c r="F170" s="314"/>
      <c r="G170" s="314"/>
      <c r="H170" s="315"/>
      <c r="I170" s="220"/>
      <c r="J170" s="3"/>
      <c r="K170" s="34"/>
      <c r="L170" s="34"/>
    </row>
    <row r="171" spans="1:12" s="289" customFormat="1" x14ac:dyDescent="0.25">
      <c r="A171" s="312"/>
      <c r="B171" s="312"/>
      <c r="C171" s="189"/>
      <c r="D171" s="313"/>
      <c r="E171" s="150"/>
      <c r="F171" s="314"/>
      <c r="G171" s="314"/>
      <c r="H171" s="315"/>
      <c r="I171" s="220"/>
      <c r="J171" s="3"/>
      <c r="K171" s="34"/>
      <c r="L171" s="34"/>
    </row>
    <row r="172" spans="1:12" s="289" customFormat="1" x14ac:dyDescent="0.25">
      <c r="A172" s="312"/>
      <c r="B172" s="312"/>
      <c r="C172" s="189"/>
      <c r="D172" s="313"/>
      <c r="E172" s="150"/>
      <c r="F172" s="314"/>
      <c r="G172" s="314"/>
      <c r="H172" s="315"/>
      <c r="I172" s="220"/>
      <c r="J172" s="3"/>
      <c r="K172" s="34"/>
      <c r="L172" s="34"/>
    </row>
    <row r="173" spans="1:12" s="289" customFormat="1" x14ac:dyDescent="0.25">
      <c r="A173" s="312"/>
      <c r="B173" s="312"/>
      <c r="C173" s="189"/>
      <c r="D173" s="313"/>
      <c r="E173" s="150"/>
      <c r="F173" s="314"/>
      <c r="G173" s="314"/>
      <c r="H173" s="315"/>
      <c r="I173" s="220"/>
      <c r="J173" s="3"/>
      <c r="K173" s="34"/>
      <c r="L173" s="34"/>
    </row>
    <row r="174" spans="1:12" s="289" customFormat="1" x14ac:dyDescent="0.25">
      <c r="A174" s="312"/>
      <c r="B174" s="312"/>
      <c r="C174" s="189"/>
      <c r="D174" s="313"/>
      <c r="E174" s="150"/>
      <c r="F174" s="314"/>
      <c r="G174" s="314"/>
      <c r="H174" s="315"/>
      <c r="I174" s="220"/>
      <c r="J174" s="3"/>
      <c r="K174" s="34"/>
      <c r="L174" s="34"/>
    </row>
    <row r="175" spans="1:12" s="289" customFormat="1" x14ac:dyDescent="0.25">
      <c r="A175" s="312"/>
      <c r="B175" s="312"/>
      <c r="C175" s="189"/>
      <c r="D175" s="313"/>
      <c r="E175" s="150"/>
      <c r="F175" s="314"/>
      <c r="G175" s="314"/>
      <c r="H175" s="315"/>
      <c r="I175" s="220"/>
      <c r="J175" s="3"/>
      <c r="K175" s="34"/>
      <c r="L175" s="34"/>
    </row>
    <row r="176" spans="1:12" s="289" customFormat="1" x14ac:dyDescent="0.25">
      <c r="A176" s="312"/>
      <c r="B176" s="312"/>
      <c r="C176" s="189"/>
      <c r="D176" s="313"/>
      <c r="E176" s="150"/>
      <c r="F176" s="314"/>
      <c r="G176" s="314"/>
      <c r="H176" s="315"/>
      <c r="I176" s="220"/>
      <c r="J176" s="3"/>
      <c r="K176" s="34"/>
      <c r="L176" s="34"/>
    </row>
    <row r="177" spans="1:246" s="289" customFormat="1" x14ac:dyDescent="0.25">
      <c r="A177" s="312"/>
      <c r="B177" s="312"/>
      <c r="C177" s="189"/>
      <c r="D177" s="313"/>
      <c r="E177" s="150"/>
      <c r="F177" s="314"/>
      <c r="G177" s="314"/>
      <c r="H177" s="315"/>
      <c r="I177" s="220"/>
      <c r="J177" s="3"/>
      <c r="K177" s="34"/>
      <c r="L177" s="34"/>
    </row>
    <row r="178" spans="1:246" s="289" customFormat="1" x14ac:dyDescent="0.25">
      <c r="A178" s="312"/>
      <c r="B178" s="312"/>
      <c r="C178" s="189"/>
      <c r="D178" s="313"/>
      <c r="E178" s="150"/>
      <c r="F178" s="314"/>
      <c r="G178" s="314"/>
      <c r="H178" s="315"/>
      <c r="I178" s="220"/>
      <c r="J178" s="3"/>
      <c r="K178" s="34"/>
      <c r="L178" s="34"/>
    </row>
    <row r="179" spans="1:246" s="289" customFormat="1" x14ac:dyDescent="0.25">
      <c r="A179" s="312"/>
      <c r="B179" s="312"/>
      <c r="C179" s="189"/>
      <c r="D179" s="313"/>
      <c r="E179" s="150"/>
      <c r="F179" s="314"/>
      <c r="G179" s="314"/>
      <c r="H179" s="315"/>
      <c r="I179" s="220"/>
      <c r="J179" s="3"/>
      <c r="K179" s="34"/>
      <c r="L179" s="34"/>
    </row>
    <row r="180" spans="1:246" s="289" customFormat="1" x14ac:dyDescent="0.25">
      <c r="A180" s="312"/>
      <c r="B180" s="312"/>
      <c r="C180" s="189"/>
      <c r="D180" s="313"/>
      <c r="E180" s="150"/>
      <c r="F180" s="314"/>
      <c r="G180" s="314"/>
      <c r="H180" s="315"/>
      <c r="I180" s="220"/>
      <c r="J180" s="3"/>
      <c r="K180" s="34"/>
      <c r="L180" s="34"/>
    </row>
    <row r="181" spans="1:246" s="289" customFormat="1" x14ac:dyDescent="0.25">
      <c r="A181" s="312"/>
      <c r="B181" s="312"/>
      <c r="C181" s="189"/>
      <c r="D181" s="313"/>
      <c r="E181" s="150"/>
      <c r="F181" s="314"/>
      <c r="G181" s="314"/>
      <c r="H181" s="315"/>
      <c r="I181" s="220"/>
      <c r="J181" s="3"/>
      <c r="K181" s="34"/>
      <c r="L181" s="34"/>
    </row>
    <row r="182" spans="1:246" s="289" customFormat="1" x14ac:dyDescent="0.25">
      <c r="A182" s="312"/>
      <c r="B182" s="312"/>
      <c r="C182" s="189"/>
      <c r="D182" s="313"/>
      <c r="E182" s="150"/>
      <c r="F182" s="314"/>
      <c r="G182" s="314"/>
      <c r="H182" s="315"/>
      <c r="I182" s="220"/>
      <c r="J182" s="3"/>
      <c r="K182" s="34"/>
      <c r="L182" s="34"/>
    </row>
    <row r="183" spans="1:246" s="289" customFormat="1" x14ac:dyDescent="0.25">
      <c r="A183" s="312"/>
      <c r="B183" s="312"/>
      <c r="C183" s="189"/>
      <c r="D183" s="313"/>
      <c r="E183" s="150"/>
      <c r="F183" s="314"/>
      <c r="G183" s="314"/>
      <c r="H183" s="315"/>
      <c r="I183" s="220"/>
      <c r="J183" s="3"/>
      <c r="K183" s="34"/>
      <c r="L183" s="34"/>
    </row>
    <row r="184" spans="1:246" s="289" customFormat="1" x14ac:dyDescent="0.25">
      <c r="A184" s="312"/>
      <c r="B184" s="312"/>
      <c r="C184" s="189"/>
      <c r="D184" s="313"/>
      <c r="E184" s="150"/>
      <c r="F184" s="314"/>
      <c r="G184" s="314"/>
      <c r="H184" s="315"/>
      <c r="I184" s="220"/>
      <c r="J184" s="3"/>
      <c r="K184" s="34"/>
      <c r="L184" s="34"/>
    </row>
    <row r="185" spans="1:246" s="289" customFormat="1" x14ac:dyDescent="0.25">
      <c r="A185" s="312"/>
      <c r="B185" s="312"/>
      <c r="C185" s="189"/>
      <c r="D185" s="313"/>
      <c r="E185" s="150"/>
      <c r="F185" s="314"/>
      <c r="G185" s="314"/>
      <c r="H185" s="315"/>
      <c r="I185" s="220"/>
      <c r="J185" s="3"/>
      <c r="K185" s="34"/>
      <c r="L185" s="34"/>
    </row>
    <row r="186" spans="1:246" s="289" customFormat="1" x14ac:dyDescent="0.25">
      <c r="A186" s="312"/>
      <c r="B186" s="312"/>
      <c r="C186" s="189"/>
      <c r="D186" s="313"/>
      <c r="E186" s="150"/>
      <c r="F186" s="314"/>
      <c r="G186" s="314"/>
      <c r="H186" s="315"/>
      <c r="I186" s="220"/>
      <c r="J186" s="3"/>
      <c r="K186" s="34"/>
      <c r="L186" s="34"/>
    </row>
    <row r="187" spans="1:246" s="289" customFormat="1" x14ac:dyDescent="0.25">
      <c r="A187" s="312"/>
      <c r="B187" s="312"/>
      <c r="C187" s="189"/>
      <c r="D187" s="313"/>
      <c r="E187" s="150"/>
      <c r="F187" s="314"/>
      <c r="G187" s="314"/>
      <c r="H187" s="315"/>
      <c r="I187" s="220"/>
      <c r="J187" s="3"/>
      <c r="K187" s="34"/>
      <c r="L187" s="34"/>
    </row>
    <row r="188" spans="1:246" s="289" customFormat="1" x14ac:dyDescent="0.25">
      <c r="A188" s="312"/>
      <c r="B188" s="312"/>
      <c r="C188" s="189"/>
      <c r="D188" s="313"/>
      <c r="E188" s="150"/>
      <c r="F188" s="314"/>
      <c r="G188" s="314"/>
      <c r="H188" s="315"/>
      <c r="I188" s="220"/>
      <c r="J188" s="3"/>
      <c r="K188" s="34"/>
      <c r="L188" s="34"/>
    </row>
    <row r="189" spans="1:246" s="289" customFormat="1" x14ac:dyDescent="0.25">
      <c r="A189" s="312"/>
      <c r="B189" s="312"/>
      <c r="C189" s="189"/>
      <c r="D189" s="313"/>
      <c r="E189" s="150"/>
      <c r="F189" s="314"/>
      <c r="G189" s="314"/>
      <c r="H189" s="315"/>
      <c r="I189" s="220"/>
      <c r="J189" s="3"/>
      <c r="K189" s="34"/>
      <c r="L189" s="34"/>
    </row>
    <row r="190" spans="1:246" s="289" customFormat="1" x14ac:dyDescent="0.25">
      <c r="A190" s="312"/>
      <c r="B190" s="312"/>
      <c r="C190" s="189"/>
      <c r="D190" s="313"/>
      <c r="E190" s="150"/>
      <c r="F190" s="314"/>
      <c r="G190" s="314"/>
      <c r="H190" s="315"/>
      <c r="I190" s="220"/>
      <c r="J190" s="3"/>
      <c r="K190" s="34"/>
      <c r="L190" s="34"/>
    </row>
    <row r="191" spans="1:246" s="289" customFormat="1" x14ac:dyDescent="0.25">
      <c r="A191" s="312"/>
      <c r="B191" s="312"/>
      <c r="C191" s="189"/>
      <c r="D191" s="313"/>
      <c r="E191" s="150"/>
      <c r="F191" s="314"/>
      <c r="G191" s="314"/>
      <c r="H191" s="315"/>
      <c r="I191" s="220"/>
      <c r="J191" s="3"/>
      <c r="K191" s="34"/>
      <c r="L191" s="34"/>
    </row>
    <row r="192" spans="1:246" x14ac:dyDescent="0.25">
      <c r="K192" s="34"/>
      <c r="L192" s="34"/>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c r="BY192" s="289"/>
      <c r="BZ192" s="289"/>
      <c r="CA192" s="289"/>
      <c r="CB192" s="289"/>
      <c r="CC192" s="289"/>
      <c r="CD192" s="289"/>
      <c r="CE192" s="289"/>
      <c r="CF192" s="289"/>
      <c r="CG192" s="289"/>
      <c r="CH192" s="289"/>
      <c r="CI192" s="289"/>
      <c r="CJ192" s="289"/>
      <c r="CK192" s="289"/>
      <c r="CL192" s="289"/>
      <c r="CM192" s="289"/>
      <c r="CN192" s="289"/>
      <c r="CO192" s="289"/>
      <c r="CP192" s="289"/>
      <c r="CQ192" s="289"/>
      <c r="CR192" s="289"/>
      <c r="CS192" s="289"/>
      <c r="CT192" s="289"/>
      <c r="CU192" s="289"/>
      <c r="CV192" s="289"/>
      <c r="CW192" s="289"/>
      <c r="CX192" s="289"/>
      <c r="CY192" s="289"/>
      <c r="CZ192" s="289"/>
      <c r="DA192" s="289"/>
      <c r="DB192" s="289"/>
      <c r="DC192" s="289"/>
      <c r="DD192" s="289"/>
      <c r="DE192" s="289"/>
      <c r="DF192" s="289"/>
      <c r="DG192" s="289"/>
      <c r="DH192" s="289"/>
      <c r="DI192" s="289"/>
      <c r="DJ192" s="289"/>
      <c r="DK192" s="289"/>
      <c r="DL192" s="289"/>
      <c r="DM192" s="289"/>
      <c r="DN192" s="289"/>
      <c r="DO192" s="289"/>
      <c r="DP192" s="289"/>
      <c r="DQ192" s="289"/>
      <c r="DR192" s="289"/>
      <c r="DS192" s="289"/>
      <c r="DT192" s="289"/>
      <c r="DU192" s="289"/>
      <c r="DV192" s="289"/>
      <c r="DW192" s="289"/>
      <c r="DX192" s="289"/>
      <c r="DY192" s="289"/>
      <c r="DZ192" s="289"/>
      <c r="EA192" s="289"/>
      <c r="EB192" s="289"/>
      <c r="EC192" s="289"/>
      <c r="ED192" s="289"/>
      <c r="EE192" s="289"/>
      <c r="EF192" s="289"/>
      <c r="EG192" s="289"/>
      <c r="EH192" s="289"/>
      <c r="EI192" s="289"/>
      <c r="EJ192" s="289"/>
      <c r="EK192" s="289"/>
      <c r="EL192" s="289"/>
      <c r="EM192" s="289"/>
      <c r="EN192" s="289"/>
      <c r="EO192" s="289"/>
      <c r="EP192" s="289"/>
      <c r="EQ192" s="289"/>
      <c r="ER192" s="289"/>
      <c r="ES192" s="289"/>
      <c r="ET192" s="289"/>
      <c r="EU192" s="289"/>
      <c r="EV192" s="289"/>
      <c r="EW192" s="289"/>
      <c r="EX192" s="289"/>
      <c r="EY192" s="289"/>
      <c r="EZ192" s="289"/>
      <c r="FA192" s="289"/>
      <c r="FB192" s="289"/>
      <c r="FC192" s="289"/>
      <c r="FD192" s="289"/>
      <c r="FE192" s="289"/>
      <c r="FF192" s="289"/>
      <c r="FG192" s="289"/>
      <c r="FH192" s="289"/>
      <c r="FI192" s="289"/>
      <c r="FJ192" s="289"/>
      <c r="FK192" s="289"/>
      <c r="FL192" s="289"/>
      <c r="FM192" s="289"/>
      <c r="FN192" s="289"/>
      <c r="FO192" s="289"/>
      <c r="FP192" s="289"/>
      <c r="FQ192" s="289"/>
      <c r="FR192" s="289"/>
      <c r="FS192" s="289"/>
      <c r="FT192" s="289"/>
      <c r="FU192" s="289"/>
      <c r="FV192" s="289"/>
      <c r="FW192" s="289"/>
      <c r="FX192" s="289"/>
      <c r="FY192" s="289"/>
      <c r="FZ192" s="289"/>
      <c r="GA192" s="289"/>
      <c r="GB192" s="289"/>
      <c r="GC192" s="289"/>
      <c r="GD192" s="289"/>
      <c r="GE192" s="289"/>
      <c r="GF192" s="289"/>
      <c r="GG192" s="289"/>
      <c r="GH192" s="289"/>
      <c r="GI192" s="289"/>
      <c r="GJ192" s="289"/>
      <c r="GK192" s="289"/>
      <c r="GL192" s="289"/>
      <c r="GM192" s="289"/>
      <c r="GN192" s="289"/>
      <c r="GO192" s="289"/>
      <c r="GP192" s="289"/>
      <c r="GQ192" s="289"/>
      <c r="GR192" s="289"/>
      <c r="GS192" s="289"/>
      <c r="GT192" s="289"/>
      <c r="GU192" s="289"/>
      <c r="GV192" s="289"/>
      <c r="GW192" s="289"/>
      <c r="GX192" s="289"/>
      <c r="GY192" s="289"/>
      <c r="GZ192" s="289"/>
      <c r="HA192" s="289"/>
      <c r="HB192" s="289"/>
      <c r="HC192" s="289"/>
      <c r="HD192" s="289"/>
      <c r="HE192" s="289"/>
      <c r="HF192" s="289"/>
      <c r="HG192" s="289"/>
      <c r="HH192" s="289"/>
      <c r="HI192" s="289"/>
      <c r="HJ192" s="289"/>
      <c r="HK192" s="289"/>
      <c r="HL192" s="289"/>
      <c r="HM192" s="289"/>
      <c r="HN192" s="289"/>
      <c r="HO192" s="289"/>
      <c r="HP192" s="289"/>
      <c r="HQ192" s="289"/>
      <c r="HR192" s="289"/>
      <c r="HS192" s="289"/>
      <c r="HT192" s="289"/>
      <c r="HU192" s="289"/>
      <c r="HV192" s="289"/>
      <c r="HW192" s="289"/>
      <c r="HX192" s="289"/>
      <c r="HY192" s="289"/>
      <c r="HZ192" s="289"/>
      <c r="IA192" s="289"/>
      <c r="IB192" s="289"/>
      <c r="IC192" s="289"/>
      <c r="ID192" s="289"/>
      <c r="IE192" s="289"/>
      <c r="IF192" s="289"/>
      <c r="IG192" s="289"/>
      <c r="IH192" s="289"/>
      <c r="II192" s="289"/>
      <c r="IJ192" s="289"/>
      <c r="IK192" s="289"/>
      <c r="IL192" s="289"/>
    </row>
    <row r="193" spans="1:246" s="289" customFormat="1" x14ac:dyDescent="0.25">
      <c r="A193" s="312"/>
      <c r="B193" s="312"/>
      <c r="C193" s="189"/>
      <c r="D193" s="313"/>
      <c r="E193" s="150"/>
      <c r="F193" s="314"/>
      <c r="G193" s="314"/>
      <c r="H193" s="315"/>
      <c r="I193" s="220"/>
      <c r="J193" s="3"/>
      <c r="K193" s="1"/>
      <c r="L193" s="1"/>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2"/>
      <c r="BU193" s="312"/>
      <c r="BV193" s="312"/>
      <c r="BW193" s="312"/>
      <c r="BX193" s="312"/>
      <c r="BY193" s="312"/>
      <c r="BZ193" s="312"/>
      <c r="CA193" s="312"/>
      <c r="CB193" s="312"/>
      <c r="CC193" s="312"/>
      <c r="CD193" s="312"/>
      <c r="CE193" s="312"/>
      <c r="CF193" s="312"/>
      <c r="CG193" s="312"/>
      <c r="CH193" s="312"/>
      <c r="CI193" s="312"/>
      <c r="CJ193" s="312"/>
      <c r="CK193" s="312"/>
      <c r="CL193" s="312"/>
      <c r="CM193" s="312"/>
      <c r="CN193" s="312"/>
      <c r="CO193" s="312"/>
      <c r="CP193" s="312"/>
      <c r="CQ193" s="312"/>
      <c r="CR193" s="312"/>
      <c r="CS193" s="312"/>
      <c r="CT193" s="312"/>
      <c r="CU193" s="312"/>
      <c r="CV193" s="312"/>
      <c r="CW193" s="312"/>
      <c r="CX193" s="312"/>
      <c r="CY193" s="312"/>
      <c r="CZ193" s="312"/>
      <c r="DA193" s="312"/>
      <c r="DB193" s="312"/>
      <c r="DC193" s="312"/>
      <c r="DD193" s="312"/>
      <c r="DE193" s="312"/>
      <c r="DF193" s="312"/>
      <c r="DG193" s="312"/>
      <c r="DH193" s="312"/>
      <c r="DI193" s="312"/>
      <c r="DJ193" s="312"/>
      <c r="DK193" s="312"/>
      <c r="DL193" s="312"/>
      <c r="DM193" s="312"/>
      <c r="DN193" s="312"/>
      <c r="DO193" s="312"/>
      <c r="DP193" s="312"/>
      <c r="DQ193" s="312"/>
      <c r="DR193" s="312"/>
      <c r="DS193" s="312"/>
      <c r="DT193" s="312"/>
      <c r="DU193" s="312"/>
      <c r="DV193" s="312"/>
      <c r="DW193" s="312"/>
      <c r="DX193" s="312"/>
      <c r="DY193" s="312"/>
      <c r="DZ193" s="312"/>
      <c r="EA193" s="312"/>
      <c r="EB193" s="312"/>
      <c r="EC193" s="312"/>
      <c r="ED193" s="312"/>
      <c r="EE193" s="312"/>
      <c r="EF193" s="312"/>
      <c r="EG193" s="312"/>
      <c r="EH193" s="312"/>
      <c r="EI193" s="312"/>
      <c r="EJ193" s="312"/>
      <c r="EK193" s="312"/>
      <c r="EL193" s="312"/>
      <c r="EM193" s="312"/>
      <c r="EN193" s="312"/>
      <c r="EO193" s="312"/>
      <c r="EP193" s="312"/>
      <c r="EQ193" s="312"/>
      <c r="ER193" s="312"/>
      <c r="ES193" s="312"/>
      <c r="ET193" s="312"/>
      <c r="EU193" s="312"/>
      <c r="EV193" s="312"/>
      <c r="EW193" s="312"/>
      <c r="EX193" s="312"/>
      <c r="EY193" s="312"/>
      <c r="EZ193" s="312"/>
      <c r="FA193" s="312"/>
      <c r="FB193" s="312"/>
      <c r="FC193" s="312"/>
      <c r="FD193" s="312"/>
      <c r="FE193" s="312"/>
      <c r="FF193" s="312"/>
      <c r="FG193" s="312"/>
      <c r="FH193" s="312"/>
      <c r="FI193" s="312"/>
      <c r="FJ193" s="312"/>
      <c r="FK193" s="312"/>
      <c r="FL193" s="312"/>
      <c r="FM193" s="312"/>
      <c r="FN193" s="312"/>
      <c r="FO193" s="312"/>
      <c r="FP193" s="312"/>
      <c r="FQ193" s="312"/>
      <c r="FR193" s="312"/>
      <c r="FS193" s="312"/>
      <c r="FT193" s="312"/>
      <c r="FU193" s="312"/>
      <c r="FV193" s="312"/>
      <c r="FW193" s="312"/>
      <c r="FX193" s="312"/>
      <c r="FY193" s="312"/>
      <c r="FZ193" s="312"/>
      <c r="GA193" s="312"/>
      <c r="GB193" s="312"/>
      <c r="GC193" s="312"/>
      <c r="GD193" s="312"/>
      <c r="GE193" s="312"/>
      <c r="GF193" s="312"/>
      <c r="GG193" s="312"/>
      <c r="GH193" s="312"/>
      <c r="GI193" s="312"/>
      <c r="GJ193" s="312"/>
      <c r="GK193" s="312"/>
      <c r="GL193" s="312"/>
      <c r="GM193" s="312"/>
      <c r="GN193" s="312"/>
      <c r="GO193" s="312"/>
      <c r="GP193" s="312"/>
      <c r="GQ193" s="312"/>
      <c r="GR193" s="312"/>
      <c r="GS193" s="312"/>
      <c r="GT193" s="312"/>
      <c r="GU193" s="312"/>
      <c r="GV193" s="312"/>
      <c r="GW193" s="312"/>
      <c r="GX193" s="312"/>
      <c r="GY193" s="312"/>
      <c r="GZ193" s="312"/>
      <c r="HA193" s="312"/>
      <c r="HB193" s="312"/>
      <c r="HC193" s="312"/>
      <c r="HD193" s="312"/>
      <c r="HE193" s="312"/>
      <c r="HF193" s="312"/>
      <c r="HG193" s="312"/>
      <c r="HH193" s="312"/>
      <c r="HI193" s="312"/>
      <c r="HJ193" s="312"/>
      <c r="HK193" s="312"/>
      <c r="HL193" s="312"/>
      <c r="HM193" s="312"/>
      <c r="HN193" s="312"/>
      <c r="HO193" s="312"/>
      <c r="HP193" s="312"/>
      <c r="HQ193" s="312"/>
      <c r="HR193" s="312"/>
      <c r="HS193" s="312"/>
      <c r="HT193" s="312"/>
      <c r="HU193" s="312"/>
      <c r="HV193" s="312"/>
      <c r="HW193" s="312"/>
      <c r="HX193" s="312"/>
      <c r="HY193" s="312"/>
      <c r="HZ193" s="312"/>
      <c r="IA193" s="312"/>
      <c r="IB193" s="312"/>
      <c r="IC193" s="312"/>
      <c r="ID193" s="312"/>
      <c r="IE193" s="312"/>
      <c r="IF193" s="312"/>
      <c r="IG193" s="312"/>
      <c r="IH193" s="312"/>
      <c r="II193" s="312"/>
      <c r="IJ193" s="312"/>
      <c r="IK193" s="312"/>
      <c r="IL193" s="312"/>
    </row>
    <row r="194" spans="1:246" s="289" customFormat="1" x14ac:dyDescent="0.25">
      <c r="A194" s="312"/>
      <c r="B194" s="312"/>
      <c r="C194" s="189"/>
      <c r="D194" s="313"/>
      <c r="E194" s="150"/>
      <c r="F194" s="314"/>
      <c r="G194" s="314"/>
      <c r="H194" s="315"/>
      <c r="I194" s="220"/>
      <c r="J194" s="3"/>
      <c r="K194" s="34"/>
      <c r="L194" s="34"/>
    </row>
    <row r="195" spans="1:246" s="289" customFormat="1" x14ac:dyDescent="0.25">
      <c r="A195" s="312"/>
      <c r="B195" s="312"/>
      <c r="C195" s="189"/>
      <c r="D195" s="313"/>
      <c r="E195" s="150"/>
      <c r="F195" s="314"/>
      <c r="G195" s="314"/>
      <c r="H195" s="315"/>
      <c r="I195" s="220"/>
      <c r="J195" s="3"/>
      <c r="K195" s="34"/>
      <c r="L195" s="34"/>
    </row>
    <row r="196" spans="1:246" s="289" customFormat="1" x14ac:dyDescent="0.25">
      <c r="A196" s="312"/>
      <c r="B196" s="312"/>
      <c r="C196" s="189"/>
      <c r="D196" s="313"/>
      <c r="E196" s="150"/>
      <c r="F196" s="314"/>
      <c r="G196" s="314"/>
      <c r="H196" s="315"/>
      <c r="I196" s="220"/>
      <c r="J196" s="3"/>
      <c r="K196" s="34"/>
      <c r="L196" s="34"/>
    </row>
    <row r="197" spans="1:246" s="289" customFormat="1" x14ac:dyDescent="0.25">
      <c r="A197" s="312"/>
      <c r="B197" s="312"/>
      <c r="C197" s="189"/>
      <c r="D197" s="313"/>
      <c r="E197" s="150"/>
      <c r="F197" s="314"/>
      <c r="G197" s="314"/>
      <c r="H197" s="315"/>
      <c r="I197" s="220"/>
      <c r="J197" s="3"/>
      <c r="K197" s="34"/>
      <c r="L197" s="34"/>
    </row>
    <row r="198" spans="1:246" s="289" customFormat="1" x14ac:dyDescent="0.25">
      <c r="A198" s="312"/>
      <c r="B198" s="312"/>
      <c r="C198" s="189"/>
      <c r="D198" s="313"/>
      <c r="E198" s="150"/>
      <c r="F198" s="314"/>
      <c r="G198" s="314"/>
      <c r="H198" s="315"/>
      <c r="I198" s="220"/>
      <c r="J198" s="3"/>
      <c r="K198" s="34"/>
      <c r="L198" s="34"/>
    </row>
    <row r="199" spans="1:246" s="289" customFormat="1" x14ac:dyDescent="0.25">
      <c r="A199" s="312"/>
      <c r="B199" s="312"/>
      <c r="C199" s="189"/>
      <c r="D199" s="313"/>
      <c r="E199" s="150"/>
      <c r="F199" s="314"/>
      <c r="G199" s="314"/>
      <c r="H199" s="315"/>
      <c r="I199" s="220"/>
      <c r="J199" s="3"/>
      <c r="K199" s="34"/>
      <c r="L199" s="34"/>
    </row>
    <row r="200" spans="1:246" x14ac:dyDescent="0.25">
      <c r="K200" s="34"/>
      <c r="L200" s="34"/>
      <c r="M200" s="289"/>
      <c r="N200" s="28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89"/>
      <c r="BE200" s="289"/>
      <c r="BF200" s="289"/>
      <c r="BG200" s="289"/>
      <c r="BH200" s="289"/>
      <c r="BI200" s="289"/>
      <c r="BJ200" s="289"/>
      <c r="BK200" s="289"/>
      <c r="BL200" s="289"/>
      <c r="BM200" s="289"/>
      <c r="BN200" s="289"/>
      <c r="BO200" s="289"/>
      <c r="BP200" s="289"/>
      <c r="BQ200" s="289"/>
      <c r="BR200" s="289"/>
      <c r="BS200" s="289"/>
      <c r="BT200" s="289"/>
      <c r="BU200" s="289"/>
      <c r="BV200" s="289"/>
      <c r="BW200" s="289"/>
      <c r="BX200" s="289"/>
      <c r="BY200" s="289"/>
      <c r="BZ200" s="289"/>
      <c r="CA200" s="289"/>
      <c r="CB200" s="289"/>
      <c r="CC200" s="289"/>
      <c r="CD200" s="289"/>
      <c r="CE200" s="289"/>
      <c r="CF200" s="289"/>
      <c r="CG200" s="289"/>
      <c r="CH200" s="289"/>
      <c r="CI200" s="289"/>
      <c r="CJ200" s="289"/>
      <c r="CK200" s="289"/>
      <c r="CL200" s="289"/>
      <c r="CM200" s="289"/>
      <c r="CN200" s="289"/>
      <c r="CO200" s="289"/>
      <c r="CP200" s="289"/>
      <c r="CQ200" s="289"/>
      <c r="CR200" s="289"/>
      <c r="CS200" s="289"/>
      <c r="CT200" s="289"/>
      <c r="CU200" s="289"/>
      <c r="CV200" s="289"/>
      <c r="CW200" s="289"/>
      <c r="CX200" s="289"/>
      <c r="CY200" s="289"/>
      <c r="CZ200" s="289"/>
      <c r="DA200" s="289"/>
      <c r="DB200" s="289"/>
      <c r="DC200" s="289"/>
      <c r="DD200" s="289"/>
      <c r="DE200" s="289"/>
      <c r="DF200" s="289"/>
      <c r="DG200" s="289"/>
      <c r="DH200" s="289"/>
      <c r="DI200" s="289"/>
      <c r="DJ200" s="289"/>
      <c r="DK200" s="289"/>
      <c r="DL200" s="289"/>
      <c r="DM200" s="289"/>
      <c r="DN200" s="289"/>
      <c r="DO200" s="289"/>
      <c r="DP200" s="289"/>
      <c r="DQ200" s="289"/>
      <c r="DR200" s="289"/>
      <c r="DS200" s="289"/>
      <c r="DT200" s="289"/>
      <c r="DU200" s="289"/>
      <c r="DV200" s="289"/>
      <c r="DW200" s="289"/>
      <c r="DX200" s="289"/>
      <c r="DY200" s="289"/>
      <c r="DZ200" s="289"/>
      <c r="EA200" s="289"/>
      <c r="EB200" s="289"/>
      <c r="EC200" s="289"/>
      <c r="ED200" s="289"/>
      <c r="EE200" s="289"/>
      <c r="EF200" s="289"/>
      <c r="EG200" s="289"/>
      <c r="EH200" s="289"/>
      <c r="EI200" s="289"/>
      <c r="EJ200" s="289"/>
      <c r="EK200" s="289"/>
      <c r="EL200" s="289"/>
      <c r="EM200" s="289"/>
      <c r="EN200" s="289"/>
      <c r="EO200" s="289"/>
      <c r="EP200" s="289"/>
      <c r="EQ200" s="289"/>
      <c r="ER200" s="289"/>
      <c r="ES200" s="289"/>
      <c r="ET200" s="289"/>
      <c r="EU200" s="289"/>
      <c r="EV200" s="289"/>
      <c r="EW200" s="289"/>
      <c r="EX200" s="289"/>
      <c r="EY200" s="289"/>
      <c r="EZ200" s="289"/>
      <c r="FA200" s="289"/>
      <c r="FB200" s="289"/>
      <c r="FC200" s="289"/>
      <c r="FD200" s="289"/>
      <c r="FE200" s="289"/>
      <c r="FF200" s="289"/>
      <c r="FG200" s="289"/>
      <c r="FH200" s="289"/>
      <c r="FI200" s="289"/>
      <c r="FJ200" s="289"/>
      <c r="FK200" s="289"/>
      <c r="FL200" s="289"/>
      <c r="FM200" s="289"/>
      <c r="FN200" s="289"/>
      <c r="FO200" s="289"/>
      <c r="FP200" s="289"/>
      <c r="FQ200" s="289"/>
      <c r="FR200" s="289"/>
      <c r="FS200" s="289"/>
      <c r="FT200" s="289"/>
      <c r="FU200" s="289"/>
      <c r="FV200" s="289"/>
      <c r="FW200" s="289"/>
      <c r="FX200" s="289"/>
      <c r="FY200" s="289"/>
      <c r="FZ200" s="289"/>
      <c r="GA200" s="289"/>
      <c r="GB200" s="289"/>
      <c r="GC200" s="289"/>
      <c r="GD200" s="289"/>
      <c r="GE200" s="289"/>
      <c r="GF200" s="289"/>
      <c r="GG200" s="289"/>
      <c r="GH200" s="289"/>
      <c r="GI200" s="289"/>
      <c r="GJ200" s="289"/>
      <c r="GK200" s="289"/>
      <c r="GL200" s="289"/>
      <c r="GM200" s="289"/>
      <c r="GN200" s="289"/>
      <c r="GO200" s="289"/>
      <c r="GP200" s="289"/>
      <c r="GQ200" s="289"/>
      <c r="GR200" s="289"/>
      <c r="GS200" s="289"/>
      <c r="GT200" s="289"/>
      <c r="GU200" s="289"/>
      <c r="GV200" s="289"/>
      <c r="GW200" s="289"/>
      <c r="GX200" s="289"/>
      <c r="GY200" s="289"/>
      <c r="GZ200" s="289"/>
      <c r="HA200" s="289"/>
      <c r="HB200" s="289"/>
      <c r="HC200" s="289"/>
      <c r="HD200" s="289"/>
      <c r="HE200" s="289"/>
      <c r="HF200" s="289"/>
      <c r="HG200" s="289"/>
      <c r="HH200" s="289"/>
      <c r="HI200" s="289"/>
      <c r="HJ200" s="289"/>
      <c r="HK200" s="289"/>
      <c r="HL200" s="289"/>
      <c r="HM200" s="289"/>
      <c r="HN200" s="289"/>
      <c r="HO200" s="289"/>
      <c r="HP200" s="289"/>
      <c r="HQ200" s="289"/>
      <c r="HR200" s="289"/>
      <c r="HS200" s="289"/>
      <c r="HT200" s="289"/>
      <c r="HU200" s="289"/>
      <c r="HV200" s="289"/>
      <c r="HW200" s="289"/>
      <c r="HX200" s="289"/>
      <c r="HY200" s="289"/>
      <c r="HZ200" s="289"/>
      <c r="IA200" s="289"/>
      <c r="IB200" s="289"/>
      <c r="IC200" s="289"/>
      <c r="ID200" s="289"/>
      <c r="IE200" s="289"/>
      <c r="IF200" s="289"/>
      <c r="IG200" s="289"/>
      <c r="IH200" s="289"/>
      <c r="II200" s="289"/>
      <c r="IJ200" s="289"/>
      <c r="IK200" s="289"/>
      <c r="IL200" s="289"/>
    </row>
    <row r="201" spans="1:246" s="373" customFormat="1" x14ac:dyDescent="0.25">
      <c r="A201" s="312"/>
      <c r="B201" s="312"/>
      <c r="C201" s="189"/>
      <c r="D201" s="313"/>
      <c r="E201" s="150"/>
      <c r="F201" s="314"/>
      <c r="G201" s="314"/>
      <c r="H201" s="315"/>
      <c r="I201" s="220"/>
      <c r="J201" s="3"/>
      <c r="K201" s="1"/>
      <c r="L201" s="1"/>
      <c r="M201" s="312"/>
      <c r="N201" s="312"/>
      <c r="O201" s="312"/>
      <c r="P201" s="312"/>
      <c r="Q201" s="312"/>
      <c r="R201" s="312"/>
      <c r="S201" s="312"/>
      <c r="T201" s="312"/>
      <c r="U201" s="312"/>
      <c r="V201" s="312"/>
      <c r="W201" s="312"/>
      <c r="X201" s="312"/>
      <c r="Y201" s="312"/>
      <c r="Z201" s="312"/>
      <c r="AA201" s="312"/>
      <c r="AB201" s="312"/>
      <c r="AC201" s="312"/>
      <c r="AD201" s="312"/>
      <c r="AE201" s="312"/>
      <c r="AF201" s="312"/>
      <c r="AG201" s="312"/>
      <c r="AH201" s="312"/>
      <c r="AI201" s="312"/>
      <c r="AJ201" s="312"/>
      <c r="AK201" s="312"/>
      <c r="AL201" s="312"/>
      <c r="AM201" s="312"/>
      <c r="AN201" s="312"/>
      <c r="AO201" s="312"/>
      <c r="AP201" s="312"/>
      <c r="AQ201" s="312"/>
      <c r="AR201" s="312"/>
      <c r="AS201" s="312"/>
      <c r="AT201" s="312"/>
      <c r="AU201" s="312"/>
      <c r="AV201" s="312"/>
      <c r="AW201" s="312"/>
      <c r="AX201" s="312"/>
      <c r="AY201" s="312"/>
      <c r="AZ201" s="312"/>
      <c r="BA201" s="312"/>
      <c r="BB201" s="312"/>
      <c r="BC201" s="312"/>
      <c r="BD201" s="312"/>
      <c r="BE201" s="312"/>
      <c r="BF201" s="312"/>
      <c r="BG201" s="312"/>
      <c r="BH201" s="312"/>
      <c r="BI201" s="312"/>
      <c r="BJ201" s="312"/>
      <c r="BK201" s="312"/>
      <c r="BL201" s="312"/>
      <c r="BM201" s="312"/>
      <c r="BN201" s="312"/>
      <c r="BO201" s="312"/>
      <c r="BP201" s="312"/>
      <c r="BQ201" s="312"/>
      <c r="BR201" s="312"/>
      <c r="BS201" s="312"/>
      <c r="BT201" s="312"/>
      <c r="BU201" s="312"/>
      <c r="BV201" s="312"/>
      <c r="BW201" s="312"/>
      <c r="BX201" s="312"/>
      <c r="BY201" s="312"/>
      <c r="BZ201" s="312"/>
      <c r="CA201" s="312"/>
      <c r="CB201" s="312"/>
      <c r="CC201" s="312"/>
      <c r="CD201" s="312"/>
      <c r="CE201" s="312"/>
      <c r="CF201" s="312"/>
      <c r="CG201" s="312"/>
      <c r="CH201" s="312"/>
      <c r="CI201" s="312"/>
      <c r="CJ201" s="312"/>
      <c r="CK201" s="312"/>
      <c r="CL201" s="312"/>
      <c r="CM201" s="312"/>
      <c r="CN201" s="312"/>
      <c r="CO201" s="312"/>
      <c r="CP201" s="312"/>
      <c r="CQ201" s="312"/>
      <c r="CR201" s="312"/>
      <c r="CS201" s="312"/>
      <c r="CT201" s="312"/>
      <c r="CU201" s="312"/>
      <c r="CV201" s="312"/>
      <c r="CW201" s="312"/>
      <c r="CX201" s="312"/>
      <c r="CY201" s="312"/>
      <c r="CZ201" s="312"/>
      <c r="DA201" s="312"/>
      <c r="DB201" s="312"/>
      <c r="DC201" s="312"/>
      <c r="DD201" s="312"/>
      <c r="DE201" s="312"/>
      <c r="DF201" s="312"/>
      <c r="DG201" s="312"/>
      <c r="DH201" s="312"/>
      <c r="DI201" s="312"/>
      <c r="DJ201" s="312"/>
      <c r="DK201" s="312"/>
      <c r="DL201" s="312"/>
      <c r="DM201" s="312"/>
      <c r="DN201" s="312"/>
      <c r="DO201" s="312"/>
      <c r="DP201" s="312"/>
      <c r="DQ201" s="312"/>
      <c r="DR201" s="312"/>
      <c r="DS201" s="312"/>
      <c r="DT201" s="312"/>
      <c r="DU201" s="312"/>
      <c r="DV201" s="312"/>
      <c r="DW201" s="312"/>
      <c r="DX201" s="312"/>
      <c r="DY201" s="312"/>
      <c r="DZ201" s="312"/>
      <c r="EA201" s="312"/>
      <c r="EB201" s="312"/>
      <c r="EC201" s="312"/>
      <c r="ED201" s="312"/>
      <c r="EE201" s="312"/>
      <c r="EF201" s="312"/>
      <c r="EG201" s="312"/>
      <c r="EH201" s="312"/>
      <c r="EI201" s="312"/>
      <c r="EJ201" s="312"/>
      <c r="EK201" s="312"/>
      <c r="EL201" s="312"/>
      <c r="EM201" s="312"/>
      <c r="EN201" s="312"/>
      <c r="EO201" s="312"/>
      <c r="EP201" s="312"/>
      <c r="EQ201" s="312"/>
      <c r="ER201" s="312"/>
      <c r="ES201" s="312"/>
      <c r="ET201" s="312"/>
      <c r="EU201" s="312"/>
      <c r="EV201" s="312"/>
      <c r="EW201" s="312"/>
      <c r="EX201" s="312"/>
      <c r="EY201" s="312"/>
      <c r="EZ201" s="312"/>
      <c r="FA201" s="312"/>
      <c r="FB201" s="312"/>
      <c r="FC201" s="312"/>
      <c r="FD201" s="312"/>
      <c r="FE201" s="312"/>
      <c r="FF201" s="312"/>
      <c r="FG201" s="312"/>
      <c r="FH201" s="312"/>
      <c r="FI201" s="312"/>
      <c r="FJ201" s="312"/>
      <c r="FK201" s="312"/>
      <c r="FL201" s="312"/>
      <c r="FM201" s="312"/>
      <c r="FN201" s="312"/>
      <c r="FO201" s="312"/>
      <c r="FP201" s="312"/>
      <c r="FQ201" s="312"/>
      <c r="FR201" s="312"/>
      <c r="FS201" s="312"/>
      <c r="FT201" s="312"/>
      <c r="FU201" s="312"/>
      <c r="FV201" s="312"/>
      <c r="FW201" s="312"/>
      <c r="FX201" s="312"/>
      <c r="FY201" s="312"/>
      <c r="FZ201" s="312"/>
      <c r="GA201" s="312"/>
      <c r="GB201" s="312"/>
      <c r="GC201" s="312"/>
      <c r="GD201" s="312"/>
      <c r="GE201" s="312"/>
      <c r="GF201" s="312"/>
      <c r="GG201" s="312"/>
      <c r="GH201" s="312"/>
      <c r="GI201" s="312"/>
      <c r="GJ201" s="312"/>
      <c r="GK201" s="312"/>
      <c r="GL201" s="312"/>
      <c r="GM201" s="312"/>
      <c r="GN201" s="312"/>
      <c r="GO201" s="312"/>
      <c r="GP201" s="312"/>
      <c r="GQ201" s="312"/>
      <c r="GR201" s="312"/>
      <c r="GS201" s="312"/>
      <c r="GT201" s="312"/>
      <c r="GU201" s="312"/>
      <c r="GV201" s="312"/>
      <c r="GW201" s="312"/>
      <c r="GX201" s="312"/>
      <c r="GY201" s="312"/>
      <c r="GZ201" s="312"/>
      <c r="HA201" s="312"/>
      <c r="HB201" s="312"/>
      <c r="HC201" s="312"/>
      <c r="HD201" s="312"/>
      <c r="HE201" s="312"/>
      <c r="HF201" s="312"/>
      <c r="HG201" s="312"/>
      <c r="HH201" s="312"/>
      <c r="HI201" s="312"/>
      <c r="HJ201" s="312"/>
      <c r="HK201" s="312"/>
      <c r="HL201" s="312"/>
      <c r="HM201" s="312"/>
      <c r="HN201" s="312"/>
      <c r="HO201" s="312"/>
      <c r="HP201" s="312"/>
      <c r="HQ201" s="312"/>
      <c r="HR201" s="312"/>
      <c r="HS201" s="312"/>
      <c r="HT201" s="312"/>
      <c r="HU201" s="312"/>
      <c r="HV201" s="312"/>
      <c r="HW201" s="312"/>
      <c r="HX201" s="312"/>
      <c r="HY201" s="312"/>
      <c r="HZ201" s="312"/>
      <c r="IA201" s="312"/>
      <c r="IB201" s="312"/>
      <c r="IC201" s="312"/>
      <c r="ID201" s="312"/>
      <c r="IE201" s="312"/>
      <c r="IF201" s="312"/>
      <c r="IG201" s="312"/>
      <c r="IH201" s="312"/>
      <c r="II201" s="312"/>
      <c r="IJ201" s="312"/>
      <c r="IK201" s="312"/>
      <c r="IL201" s="312"/>
    </row>
    <row r="202" spans="1:246" s="373" customFormat="1" x14ac:dyDescent="0.25">
      <c r="A202" s="312"/>
      <c r="B202" s="312"/>
      <c r="C202" s="189"/>
      <c r="D202" s="313"/>
      <c r="E202" s="150"/>
      <c r="F202" s="314"/>
      <c r="G202" s="314"/>
      <c r="H202" s="315"/>
      <c r="I202" s="303"/>
      <c r="J202" s="3"/>
      <c r="K202" s="3"/>
      <c r="L202" s="3"/>
    </row>
    <row r="203" spans="1:246" s="373" customFormat="1" x14ac:dyDescent="0.25">
      <c r="A203" s="312"/>
      <c r="B203" s="312"/>
      <c r="C203" s="189"/>
      <c r="D203" s="313"/>
      <c r="E203" s="150"/>
      <c r="F203" s="314"/>
      <c r="G203" s="314"/>
      <c r="H203" s="315"/>
      <c r="I203" s="303"/>
      <c r="J203" s="3"/>
      <c r="K203" s="3"/>
      <c r="L203" s="3"/>
    </row>
    <row r="204" spans="1:246" s="373" customFormat="1" x14ac:dyDescent="0.25">
      <c r="A204" s="312"/>
      <c r="B204" s="312"/>
      <c r="C204" s="189"/>
      <c r="D204" s="313"/>
      <c r="E204" s="150"/>
      <c r="F204" s="314"/>
      <c r="G204" s="314"/>
      <c r="H204" s="315"/>
      <c r="I204" s="303"/>
      <c r="J204" s="3"/>
      <c r="K204" s="3"/>
      <c r="L204" s="3"/>
    </row>
    <row r="205" spans="1:246" s="373" customFormat="1" x14ac:dyDescent="0.25">
      <c r="A205" s="312"/>
      <c r="B205" s="312"/>
      <c r="C205" s="189"/>
      <c r="D205" s="313"/>
      <c r="E205" s="150"/>
      <c r="F205" s="314"/>
      <c r="G205" s="314"/>
      <c r="H205" s="315"/>
      <c r="I205" s="303"/>
      <c r="J205" s="3"/>
      <c r="K205" s="3"/>
      <c r="L205" s="3"/>
    </row>
    <row r="206" spans="1:246" s="289" customFormat="1" x14ac:dyDescent="0.25">
      <c r="A206" s="312"/>
      <c r="B206" s="312"/>
      <c r="C206" s="189"/>
      <c r="D206" s="313"/>
      <c r="E206" s="150"/>
      <c r="F206" s="314"/>
      <c r="G206" s="314"/>
      <c r="H206" s="315"/>
      <c r="I206" s="303"/>
      <c r="J206" s="3"/>
      <c r="K206" s="3"/>
      <c r="L206" s="3"/>
      <c r="M206" s="373"/>
      <c r="N206" s="373"/>
      <c r="O206" s="373"/>
      <c r="P206" s="373"/>
      <c r="Q206" s="373"/>
      <c r="R206" s="373"/>
      <c r="S206" s="373"/>
      <c r="T206" s="373"/>
      <c r="U206" s="373"/>
      <c r="V206" s="373"/>
      <c r="W206" s="373"/>
      <c r="X206" s="373"/>
      <c r="Y206" s="373"/>
      <c r="Z206" s="373"/>
      <c r="AA206" s="373"/>
      <c r="AB206" s="373"/>
      <c r="AC206" s="373"/>
      <c r="AD206" s="373"/>
      <c r="AE206" s="373"/>
      <c r="AF206" s="373"/>
      <c r="AG206" s="373"/>
      <c r="AH206" s="373"/>
      <c r="AI206" s="373"/>
      <c r="AJ206" s="373"/>
      <c r="AK206" s="373"/>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G206" s="373"/>
      <c r="BH206" s="373"/>
      <c r="BI206" s="373"/>
      <c r="BJ206" s="373"/>
      <c r="BK206" s="373"/>
      <c r="BL206" s="373"/>
      <c r="BM206" s="373"/>
      <c r="BN206" s="373"/>
      <c r="BO206" s="373"/>
      <c r="BP206" s="373"/>
      <c r="BQ206" s="373"/>
      <c r="BR206" s="373"/>
      <c r="BS206" s="373"/>
      <c r="BT206" s="373"/>
      <c r="BU206" s="373"/>
      <c r="BV206" s="373"/>
      <c r="BW206" s="373"/>
      <c r="BX206" s="373"/>
      <c r="BY206" s="373"/>
      <c r="BZ206" s="373"/>
      <c r="CA206" s="373"/>
      <c r="CB206" s="373"/>
      <c r="CC206" s="373"/>
      <c r="CD206" s="373"/>
      <c r="CE206" s="373"/>
      <c r="CF206" s="373"/>
      <c r="CG206" s="373"/>
      <c r="CH206" s="373"/>
      <c r="CI206" s="373"/>
      <c r="CJ206" s="373"/>
      <c r="CK206" s="373"/>
      <c r="CL206" s="373"/>
      <c r="CM206" s="373"/>
      <c r="CN206" s="373"/>
      <c r="CO206" s="373"/>
      <c r="CP206" s="373"/>
      <c r="CQ206" s="373"/>
      <c r="CR206" s="373"/>
      <c r="CS206" s="373"/>
      <c r="CT206" s="373"/>
      <c r="CU206" s="373"/>
      <c r="CV206" s="373"/>
      <c r="CW206" s="373"/>
      <c r="CX206" s="373"/>
      <c r="CY206" s="373"/>
      <c r="CZ206" s="373"/>
      <c r="DA206" s="373"/>
      <c r="DB206" s="373"/>
      <c r="DC206" s="373"/>
      <c r="DD206" s="373"/>
      <c r="DE206" s="373"/>
      <c r="DF206" s="373"/>
      <c r="DG206" s="373"/>
      <c r="DH206" s="373"/>
      <c r="DI206" s="373"/>
      <c r="DJ206" s="373"/>
      <c r="DK206" s="373"/>
      <c r="DL206" s="373"/>
      <c r="DM206" s="373"/>
      <c r="DN206" s="373"/>
      <c r="DO206" s="373"/>
      <c r="DP206" s="373"/>
      <c r="DQ206" s="373"/>
      <c r="DR206" s="373"/>
      <c r="DS206" s="373"/>
      <c r="DT206" s="373"/>
      <c r="DU206" s="373"/>
      <c r="DV206" s="373"/>
      <c r="DW206" s="373"/>
      <c r="DX206" s="373"/>
      <c r="DY206" s="373"/>
      <c r="DZ206" s="373"/>
      <c r="EA206" s="373"/>
      <c r="EB206" s="373"/>
      <c r="EC206" s="373"/>
      <c r="ED206" s="373"/>
      <c r="EE206" s="373"/>
      <c r="EF206" s="373"/>
      <c r="EG206" s="373"/>
      <c r="EH206" s="373"/>
      <c r="EI206" s="373"/>
      <c r="EJ206" s="373"/>
      <c r="EK206" s="373"/>
      <c r="EL206" s="373"/>
      <c r="EM206" s="373"/>
      <c r="EN206" s="373"/>
      <c r="EO206" s="373"/>
      <c r="EP206" s="373"/>
      <c r="EQ206" s="373"/>
      <c r="ER206" s="373"/>
      <c r="ES206" s="373"/>
      <c r="ET206" s="373"/>
      <c r="EU206" s="373"/>
      <c r="EV206" s="373"/>
      <c r="EW206" s="373"/>
      <c r="EX206" s="373"/>
      <c r="EY206" s="373"/>
      <c r="EZ206" s="373"/>
      <c r="FA206" s="373"/>
      <c r="FB206" s="373"/>
      <c r="FC206" s="373"/>
      <c r="FD206" s="373"/>
      <c r="FE206" s="373"/>
      <c r="FF206" s="373"/>
      <c r="FG206" s="373"/>
      <c r="FH206" s="373"/>
      <c r="FI206" s="373"/>
      <c r="FJ206" s="373"/>
      <c r="FK206" s="373"/>
      <c r="FL206" s="373"/>
      <c r="FM206" s="373"/>
      <c r="FN206" s="373"/>
      <c r="FO206" s="373"/>
      <c r="FP206" s="373"/>
      <c r="FQ206" s="373"/>
      <c r="FR206" s="373"/>
      <c r="FS206" s="373"/>
      <c r="FT206" s="373"/>
      <c r="FU206" s="373"/>
      <c r="FV206" s="373"/>
      <c r="FW206" s="373"/>
      <c r="FX206" s="373"/>
      <c r="FY206" s="373"/>
      <c r="FZ206" s="373"/>
      <c r="GA206" s="373"/>
      <c r="GB206" s="373"/>
      <c r="GC206" s="373"/>
      <c r="GD206" s="373"/>
      <c r="GE206" s="373"/>
      <c r="GF206" s="373"/>
      <c r="GG206" s="373"/>
      <c r="GH206" s="373"/>
      <c r="GI206" s="373"/>
      <c r="GJ206" s="373"/>
      <c r="GK206" s="373"/>
      <c r="GL206" s="373"/>
      <c r="GM206" s="373"/>
      <c r="GN206" s="373"/>
      <c r="GO206" s="373"/>
      <c r="GP206" s="373"/>
      <c r="GQ206" s="373"/>
      <c r="GR206" s="373"/>
      <c r="GS206" s="373"/>
      <c r="GT206" s="373"/>
      <c r="GU206" s="373"/>
      <c r="GV206" s="373"/>
      <c r="GW206" s="373"/>
      <c r="GX206" s="373"/>
      <c r="GY206" s="373"/>
      <c r="GZ206" s="373"/>
      <c r="HA206" s="373"/>
      <c r="HB206" s="373"/>
      <c r="HC206" s="373"/>
      <c r="HD206" s="373"/>
      <c r="HE206" s="373"/>
      <c r="HF206" s="373"/>
      <c r="HG206" s="373"/>
      <c r="HH206" s="373"/>
      <c r="HI206" s="373"/>
      <c r="HJ206" s="373"/>
      <c r="HK206" s="373"/>
      <c r="HL206" s="373"/>
      <c r="HM206" s="373"/>
      <c r="HN206" s="373"/>
      <c r="HO206" s="373"/>
      <c r="HP206" s="373"/>
      <c r="HQ206" s="373"/>
      <c r="HR206" s="373"/>
      <c r="HS206" s="373"/>
      <c r="HT206" s="373"/>
      <c r="HU206" s="373"/>
      <c r="HV206" s="373"/>
      <c r="HW206" s="373"/>
      <c r="HX206" s="373"/>
      <c r="HY206" s="373"/>
      <c r="HZ206" s="373"/>
      <c r="IA206" s="373"/>
      <c r="IB206" s="373"/>
      <c r="IC206" s="373"/>
      <c r="ID206" s="373"/>
      <c r="IE206" s="373"/>
      <c r="IF206" s="373"/>
      <c r="IG206" s="373"/>
      <c r="IH206" s="373"/>
      <c r="II206" s="373"/>
      <c r="IJ206" s="373"/>
      <c r="IK206" s="373"/>
      <c r="IL206" s="373"/>
    </row>
    <row r="207" spans="1:246" s="289" customFormat="1" x14ac:dyDescent="0.25">
      <c r="A207" s="312"/>
      <c r="B207" s="312"/>
      <c r="C207" s="189"/>
      <c r="D207" s="313"/>
      <c r="E207" s="150"/>
      <c r="F207" s="314"/>
      <c r="G207" s="314"/>
      <c r="H207" s="315"/>
      <c r="I207" s="220"/>
      <c r="J207" s="3"/>
      <c r="K207" s="34"/>
      <c r="L207" s="34"/>
    </row>
    <row r="208" spans="1:246" s="289" customFormat="1" x14ac:dyDescent="0.25">
      <c r="A208" s="312"/>
      <c r="B208" s="312"/>
      <c r="C208" s="189"/>
      <c r="D208" s="313"/>
      <c r="E208" s="150"/>
      <c r="F208" s="314"/>
      <c r="G208" s="314"/>
      <c r="H208" s="315"/>
      <c r="I208" s="220"/>
      <c r="J208" s="3"/>
      <c r="K208" s="34"/>
      <c r="L208" s="34"/>
    </row>
    <row r="209" spans="1:246" s="373" customFormat="1" x14ac:dyDescent="0.25">
      <c r="A209" s="312"/>
      <c r="B209" s="312"/>
      <c r="C209" s="189"/>
      <c r="D209" s="313"/>
      <c r="E209" s="150"/>
      <c r="F209" s="314"/>
      <c r="G209" s="314"/>
      <c r="H209" s="315"/>
      <c r="I209" s="220"/>
      <c r="J209" s="3"/>
      <c r="K209" s="34"/>
      <c r="L209" s="34"/>
      <c r="M209" s="289"/>
      <c r="N209" s="289"/>
      <c r="O209" s="289"/>
      <c r="P209" s="289"/>
      <c r="Q209" s="289"/>
      <c r="R209" s="289"/>
      <c r="S209" s="289"/>
      <c r="T209" s="289"/>
      <c r="U209" s="289"/>
      <c r="V209" s="289"/>
      <c r="W209" s="289"/>
      <c r="X209" s="289"/>
      <c r="Y209" s="289"/>
      <c r="Z209" s="289"/>
      <c r="AA209" s="289"/>
      <c r="AB209" s="289"/>
      <c r="AC209" s="289"/>
      <c r="AD209" s="289"/>
      <c r="AE209" s="289"/>
      <c r="AF209" s="289"/>
      <c r="AG209" s="289"/>
      <c r="AH209" s="289"/>
      <c r="AI209" s="289"/>
      <c r="AJ209" s="289"/>
      <c r="AK209" s="289"/>
      <c r="AL209" s="289"/>
      <c r="AM209" s="289"/>
      <c r="AN209" s="289"/>
      <c r="AO209" s="289"/>
      <c r="AP209" s="289"/>
      <c r="AQ209" s="289"/>
      <c r="AR209" s="289"/>
      <c r="AS209" s="289"/>
      <c r="AT209" s="289"/>
      <c r="AU209" s="289"/>
      <c r="AV209" s="289"/>
      <c r="AW209" s="289"/>
      <c r="AX209" s="289"/>
      <c r="AY209" s="289"/>
      <c r="AZ209" s="289"/>
      <c r="BA209" s="289"/>
      <c r="BB209" s="289"/>
      <c r="BC209" s="289"/>
      <c r="BD209" s="289"/>
      <c r="BE209" s="289"/>
      <c r="BF209" s="289"/>
      <c r="BG209" s="289"/>
      <c r="BH209" s="289"/>
      <c r="BI209" s="289"/>
      <c r="BJ209" s="289"/>
      <c r="BK209" s="289"/>
      <c r="BL209" s="289"/>
      <c r="BM209" s="289"/>
      <c r="BN209" s="289"/>
      <c r="BO209" s="289"/>
      <c r="BP209" s="289"/>
      <c r="BQ209" s="289"/>
      <c r="BR209" s="289"/>
      <c r="BS209" s="289"/>
      <c r="BT209" s="289"/>
      <c r="BU209" s="289"/>
      <c r="BV209" s="289"/>
      <c r="BW209" s="289"/>
      <c r="BX209" s="289"/>
      <c r="BY209" s="289"/>
      <c r="BZ209" s="289"/>
      <c r="CA209" s="289"/>
      <c r="CB209" s="289"/>
      <c r="CC209" s="289"/>
      <c r="CD209" s="289"/>
      <c r="CE209" s="289"/>
      <c r="CF209" s="289"/>
      <c r="CG209" s="289"/>
      <c r="CH209" s="289"/>
      <c r="CI209" s="289"/>
      <c r="CJ209" s="289"/>
      <c r="CK209" s="289"/>
      <c r="CL209" s="289"/>
      <c r="CM209" s="289"/>
      <c r="CN209" s="289"/>
      <c r="CO209" s="289"/>
      <c r="CP209" s="289"/>
      <c r="CQ209" s="289"/>
      <c r="CR209" s="289"/>
      <c r="CS209" s="289"/>
      <c r="CT209" s="289"/>
      <c r="CU209" s="289"/>
      <c r="CV209" s="289"/>
      <c r="CW209" s="289"/>
      <c r="CX209" s="289"/>
      <c r="CY209" s="289"/>
      <c r="CZ209" s="289"/>
      <c r="DA209" s="289"/>
      <c r="DB209" s="289"/>
      <c r="DC209" s="289"/>
      <c r="DD209" s="289"/>
      <c r="DE209" s="289"/>
      <c r="DF209" s="289"/>
      <c r="DG209" s="289"/>
      <c r="DH209" s="289"/>
      <c r="DI209" s="289"/>
      <c r="DJ209" s="289"/>
      <c r="DK209" s="289"/>
      <c r="DL209" s="289"/>
      <c r="DM209" s="289"/>
      <c r="DN209" s="289"/>
      <c r="DO209" s="289"/>
      <c r="DP209" s="289"/>
      <c r="DQ209" s="289"/>
      <c r="DR209" s="289"/>
      <c r="DS209" s="289"/>
      <c r="DT209" s="289"/>
      <c r="DU209" s="289"/>
      <c r="DV209" s="289"/>
      <c r="DW209" s="289"/>
      <c r="DX209" s="289"/>
      <c r="DY209" s="289"/>
      <c r="DZ209" s="289"/>
      <c r="EA209" s="289"/>
      <c r="EB209" s="289"/>
      <c r="EC209" s="289"/>
      <c r="ED209" s="289"/>
      <c r="EE209" s="289"/>
      <c r="EF209" s="289"/>
      <c r="EG209" s="289"/>
      <c r="EH209" s="289"/>
      <c r="EI209" s="289"/>
      <c r="EJ209" s="289"/>
      <c r="EK209" s="289"/>
      <c r="EL209" s="289"/>
      <c r="EM209" s="289"/>
      <c r="EN209" s="289"/>
      <c r="EO209" s="289"/>
      <c r="EP209" s="289"/>
      <c r="EQ209" s="289"/>
      <c r="ER209" s="289"/>
      <c r="ES209" s="289"/>
      <c r="ET209" s="289"/>
      <c r="EU209" s="289"/>
      <c r="EV209" s="289"/>
      <c r="EW209" s="289"/>
      <c r="EX209" s="289"/>
      <c r="EY209" s="289"/>
      <c r="EZ209" s="289"/>
      <c r="FA209" s="289"/>
      <c r="FB209" s="289"/>
      <c r="FC209" s="289"/>
      <c r="FD209" s="289"/>
      <c r="FE209" s="289"/>
      <c r="FF209" s="289"/>
      <c r="FG209" s="289"/>
      <c r="FH209" s="289"/>
      <c r="FI209" s="289"/>
      <c r="FJ209" s="289"/>
      <c r="FK209" s="289"/>
      <c r="FL209" s="289"/>
      <c r="FM209" s="289"/>
      <c r="FN209" s="289"/>
      <c r="FO209" s="289"/>
      <c r="FP209" s="289"/>
      <c r="FQ209" s="289"/>
      <c r="FR209" s="289"/>
      <c r="FS209" s="289"/>
      <c r="FT209" s="289"/>
      <c r="FU209" s="289"/>
      <c r="FV209" s="289"/>
      <c r="FW209" s="289"/>
      <c r="FX209" s="289"/>
      <c r="FY209" s="289"/>
      <c r="FZ209" s="289"/>
      <c r="GA209" s="289"/>
      <c r="GB209" s="289"/>
      <c r="GC209" s="289"/>
      <c r="GD209" s="289"/>
      <c r="GE209" s="289"/>
      <c r="GF209" s="289"/>
      <c r="GG209" s="289"/>
      <c r="GH209" s="289"/>
      <c r="GI209" s="289"/>
      <c r="GJ209" s="289"/>
      <c r="GK209" s="289"/>
      <c r="GL209" s="289"/>
      <c r="GM209" s="289"/>
      <c r="GN209" s="289"/>
      <c r="GO209" s="289"/>
      <c r="GP209" s="289"/>
      <c r="GQ209" s="289"/>
      <c r="GR209" s="289"/>
      <c r="GS209" s="289"/>
      <c r="GT209" s="289"/>
      <c r="GU209" s="289"/>
      <c r="GV209" s="289"/>
      <c r="GW209" s="289"/>
      <c r="GX209" s="289"/>
      <c r="GY209" s="289"/>
      <c r="GZ209" s="289"/>
      <c r="HA209" s="289"/>
      <c r="HB209" s="289"/>
      <c r="HC209" s="289"/>
      <c r="HD209" s="289"/>
      <c r="HE209" s="289"/>
      <c r="HF209" s="289"/>
      <c r="HG209" s="289"/>
      <c r="HH209" s="289"/>
      <c r="HI209" s="289"/>
      <c r="HJ209" s="289"/>
      <c r="HK209" s="289"/>
      <c r="HL209" s="289"/>
      <c r="HM209" s="289"/>
      <c r="HN209" s="289"/>
      <c r="HO209" s="289"/>
      <c r="HP209" s="289"/>
      <c r="HQ209" s="289"/>
      <c r="HR209" s="289"/>
      <c r="HS209" s="289"/>
      <c r="HT209" s="289"/>
      <c r="HU209" s="289"/>
      <c r="HV209" s="289"/>
      <c r="HW209" s="289"/>
      <c r="HX209" s="289"/>
      <c r="HY209" s="289"/>
      <c r="HZ209" s="289"/>
      <c r="IA209" s="289"/>
      <c r="IB209" s="289"/>
      <c r="IC209" s="289"/>
      <c r="ID209" s="289"/>
      <c r="IE209" s="289"/>
      <c r="IF209" s="289"/>
      <c r="IG209" s="289"/>
      <c r="IH209" s="289"/>
      <c r="II209" s="289"/>
      <c r="IJ209" s="289"/>
      <c r="IK209" s="289"/>
      <c r="IL209" s="289"/>
    </row>
    <row r="210" spans="1:246" s="373" customFormat="1" x14ac:dyDescent="0.25">
      <c r="A210" s="312"/>
      <c r="B210" s="312"/>
      <c r="C210" s="189"/>
      <c r="D210" s="313"/>
      <c r="E210" s="150"/>
      <c r="F210" s="314"/>
      <c r="G210" s="314"/>
      <c r="H210" s="315"/>
      <c r="I210" s="303"/>
      <c r="J210" s="3"/>
      <c r="K210" s="3"/>
      <c r="L210" s="3"/>
    </row>
    <row r="211" spans="1:246" s="373" customFormat="1" x14ac:dyDescent="0.25">
      <c r="A211" s="312"/>
      <c r="B211" s="312"/>
      <c r="C211" s="189"/>
      <c r="D211" s="313"/>
      <c r="E211" s="150"/>
      <c r="F211" s="314"/>
      <c r="G211" s="314"/>
      <c r="H211" s="315"/>
      <c r="I211" s="303"/>
      <c r="J211" s="3"/>
      <c r="K211" s="3"/>
      <c r="L211" s="3"/>
    </row>
    <row r="212" spans="1:246" s="373" customFormat="1" x14ac:dyDescent="0.25">
      <c r="A212" s="312"/>
      <c r="B212" s="312"/>
      <c r="C212" s="189"/>
      <c r="D212" s="313"/>
      <c r="E212" s="150"/>
      <c r="F212" s="314"/>
      <c r="G212" s="314"/>
      <c r="H212" s="315"/>
      <c r="I212" s="303"/>
      <c r="J212" s="3"/>
      <c r="K212" s="3"/>
      <c r="L212" s="3"/>
    </row>
    <row r="213" spans="1:246" s="373" customFormat="1" x14ac:dyDescent="0.25">
      <c r="A213" s="312"/>
      <c r="B213" s="312"/>
      <c r="C213" s="189"/>
      <c r="D213" s="313"/>
      <c r="E213" s="150"/>
      <c r="F213" s="314"/>
      <c r="G213" s="314"/>
      <c r="H213" s="315"/>
      <c r="I213" s="303"/>
      <c r="J213" s="3"/>
      <c r="K213" s="3"/>
      <c r="L213" s="3"/>
    </row>
    <row r="214" spans="1:246" s="373" customFormat="1" x14ac:dyDescent="0.25">
      <c r="A214" s="312"/>
      <c r="B214" s="312"/>
      <c r="C214" s="189"/>
      <c r="D214" s="313"/>
      <c r="E214" s="150"/>
      <c r="F214" s="314"/>
      <c r="G214" s="314"/>
      <c r="H214" s="315"/>
      <c r="I214" s="303"/>
      <c r="J214" s="3"/>
      <c r="K214" s="3"/>
      <c r="L214" s="3"/>
    </row>
    <row r="215" spans="1:246" s="373" customFormat="1" x14ac:dyDescent="0.25">
      <c r="A215" s="312"/>
      <c r="B215" s="312"/>
      <c r="C215" s="189"/>
      <c r="D215" s="313"/>
      <c r="E215" s="150"/>
      <c r="F215" s="314"/>
      <c r="G215" s="314"/>
      <c r="H215" s="315"/>
      <c r="I215" s="303"/>
      <c r="J215" s="3"/>
      <c r="K215" s="3"/>
      <c r="L215" s="3"/>
    </row>
    <row r="216" spans="1:246" s="373" customFormat="1" x14ac:dyDescent="0.25">
      <c r="A216" s="312"/>
      <c r="B216" s="312"/>
      <c r="C216" s="189"/>
      <c r="D216" s="313"/>
      <c r="E216" s="150"/>
      <c r="F216" s="314"/>
      <c r="G216" s="314"/>
      <c r="H216" s="315"/>
      <c r="I216" s="303"/>
      <c r="J216" s="3"/>
      <c r="K216" s="3"/>
      <c r="L216" s="3"/>
    </row>
    <row r="217" spans="1:246" x14ac:dyDescent="0.25">
      <c r="I217" s="303"/>
      <c r="K217" s="3"/>
      <c r="L217" s="3"/>
      <c r="M217" s="373"/>
      <c r="N217" s="373"/>
      <c r="O217" s="373"/>
      <c r="P217" s="373"/>
      <c r="Q217" s="373"/>
      <c r="R217" s="373"/>
      <c r="S217" s="373"/>
      <c r="T217" s="373"/>
      <c r="U217" s="373"/>
      <c r="V217" s="373"/>
      <c r="W217" s="373"/>
      <c r="X217" s="373"/>
      <c r="Y217" s="373"/>
      <c r="Z217" s="373"/>
      <c r="AA217" s="373"/>
      <c r="AB217" s="373"/>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3"/>
      <c r="AY217" s="373"/>
      <c r="AZ217" s="373"/>
      <c r="BA217" s="373"/>
      <c r="BB217" s="373"/>
      <c r="BC217" s="373"/>
      <c r="BD217" s="373"/>
      <c r="BE217" s="373"/>
      <c r="BF217" s="373"/>
      <c r="BG217" s="373"/>
      <c r="BH217" s="373"/>
      <c r="BI217" s="373"/>
      <c r="BJ217" s="373"/>
      <c r="BK217" s="373"/>
      <c r="BL217" s="373"/>
      <c r="BM217" s="373"/>
      <c r="BN217" s="373"/>
      <c r="BO217" s="373"/>
      <c r="BP217" s="373"/>
      <c r="BQ217" s="373"/>
      <c r="BR217" s="373"/>
      <c r="BS217" s="373"/>
      <c r="BT217" s="373"/>
      <c r="BU217" s="373"/>
      <c r="BV217" s="373"/>
      <c r="BW217" s="373"/>
      <c r="BX217" s="373"/>
      <c r="BY217" s="373"/>
      <c r="BZ217" s="373"/>
      <c r="CA217" s="373"/>
      <c r="CB217" s="373"/>
      <c r="CC217" s="373"/>
      <c r="CD217" s="373"/>
      <c r="CE217" s="373"/>
      <c r="CF217" s="373"/>
      <c r="CG217" s="373"/>
      <c r="CH217" s="373"/>
      <c r="CI217" s="373"/>
      <c r="CJ217" s="373"/>
      <c r="CK217" s="373"/>
      <c r="CL217" s="373"/>
      <c r="CM217" s="373"/>
      <c r="CN217" s="373"/>
      <c r="CO217" s="373"/>
      <c r="CP217" s="373"/>
      <c r="CQ217" s="373"/>
      <c r="CR217" s="373"/>
      <c r="CS217" s="373"/>
      <c r="CT217" s="373"/>
      <c r="CU217" s="373"/>
      <c r="CV217" s="373"/>
      <c r="CW217" s="373"/>
      <c r="CX217" s="373"/>
      <c r="CY217" s="373"/>
      <c r="CZ217" s="373"/>
      <c r="DA217" s="373"/>
      <c r="DB217" s="373"/>
      <c r="DC217" s="373"/>
      <c r="DD217" s="373"/>
      <c r="DE217" s="373"/>
      <c r="DF217" s="373"/>
      <c r="DG217" s="373"/>
      <c r="DH217" s="373"/>
      <c r="DI217" s="373"/>
      <c r="DJ217" s="373"/>
      <c r="DK217" s="373"/>
      <c r="DL217" s="373"/>
      <c r="DM217" s="373"/>
      <c r="DN217" s="373"/>
      <c r="DO217" s="373"/>
      <c r="DP217" s="373"/>
      <c r="DQ217" s="373"/>
      <c r="DR217" s="373"/>
      <c r="DS217" s="373"/>
      <c r="DT217" s="373"/>
      <c r="DU217" s="373"/>
      <c r="DV217" s="373"/>
      <c r="DW217" s="373"/>
      <c r="DX217" s="373"/>
      <c r="DY217" s="373"/>
      <c r="DZ217" s="373"/>
      <c r="EA217" s="373"/>
      <c r="EB217" s="373"/>
      <c r="EC217" s="373"/>
      <c r="ED217" s="373"/>
      <c r="EE217" s="373"/>
      <c r="EF217" s="373"/>
      <c r="EG217" s="373"/>
      <c r="EH217" s="373"/>
      <c r="EI217" s="373"/>
      <c r="EJ217" s="373"/>
      <c r="EK217" s="373"/>
      <c r="EL217" s="373"/>
      <c r="EM217" s="373"/>
      <c r="EN217" s="373"/>
      <c r="EO217" s="373"/>
      <c r="EP217" s="373"/>
      <c r="EQ217" s="373"/>
      <c r="ER217" s="373"/>
      <c r="ES217" s="373"/>
      <c r="ET217" s="373"/>
      <c r="EU217" s="373"/>
      <c r="EV217" s="373"/>
      <c r="EW217" s="373"/>
      <c r="EX217" s="373"/>
      <c r="EY217" s="373"/>
      <c r="EZ217" s="373"/>
      <c r="FA217" s="373"/>
      <c r="FB217" s="373"/>
      <c r="FC217" s="373"/>
      <c r="FD217" s="373"/>
      <c r="FE217" s="373"/>
      <c r="FF217" s="373"/>
      <c r="FG217" s="373"/>
      <c r="FH217" s="373"/>
      <c r="FI217" s="373"/>
      <c r="FJ217" s="373"/>
      <c r="FK217" s="373"/>
      <c r="FL217" s="373"/>
      <c r="FM217" s="373"/>
      <c r="FN217" s="373"/>
      <c r="FO217" s="373"/>
      <c r="FP217" s="373"/>
      <c r="FQ217" s="373"/>
      <c r="FR217" s="373"/>
      <c r="FS217" s="373"/>
      <c r="FT217" s="373"/>
      <c r="FU217" s="373"/>
      <c r="FV217" s="373"/>
      <c r="FW217" s="373"/>
      <c r="FX217" s="373"/>
      <c r="FY217" s="373"/>
      <c r="FZ217" s="373"/>
      <c r="GA217" s="373"/>
      <c r="GB217" s="373"/>
      <c r="GC217" s="373"/>
      <c r="GD217" s="373"/>
      <c r="GE217" s="373"/>
      <c r="GF217" s="373"/>
      <c r="GG217" s="373"/>
      <c r="GH217" s="373"/>
      <c r="GI217" s="373"/>
      <c r="GJ217" s="373"/>
      <c r="GK217" s="373"/>
      <c r="GL217" s="373"/>
      <c r="GM217" s="373"/>
      <c r="GN217" s="373"/>
      <c r="GO217" s="373"/>
      <c r="GP217" s="373"/>
      <c r="GQ217" s="373"/>
      <c r="GR217" s="373"/>
      <c r="GS217" s="373"/>
      <c r="GT217" s="373"/>
      <c r="GU217" s="373"/>
      <c r="GV217" s="373"/>
      <c r="GW217" s="373"/>
      <c r="GX217" s="373"/>
      <c r="GY217" s="373"/>
      <c r="GZ217" s="373"/>
      <c r="HA217" s="373"/>
      <c r="HB217" s="373"/>
      <c r="HC217" s="373"/>
      <c r="HD217" s="373"/>
      <c r="HE217" s="373"/>
      <c r="HF217" s="373"/>
      <c r="HG217" s="373"/>
      <c r="HH217" s="373"/>
      <c r="HI217" s="373"/>
      <c r="HJ217" s="373"/>
      <c r="HK217" s="373"/>
      <c r="HL217" s="373"/>
      <c r="HM217" s="373"/>
      <c r="HN217" s="373"/>
      <c r="HO217" s="373"/>
      <c r="HP217" s="373"/>
      <c r="HQ217" s="373"/>
      <c r="HR217" s="373"/>
      <c r="HS217" s="373"/>
      <c r="HT217" s="373"/>
      <c r="HU217" s="373"/>
      <c r="HV217" s="373"/>
      <c r="HW217" s="373"/>
      <c r="HX217" s="373"/>
      <c r="HY217" s="373"/>
      <c r="HZ217" s="373"/>
      <c r="IA217" s="373"/>
      <c r="IB217" s="373"/>
      <c r="IC217" s="373"/>
      <c r="ID217" s="373"/>
      <c r="IE217" s="373"/>
      <c r="IF217" s="373"/>
      <c r="IG217" s="373"/>
      <c r="IH217" s="373"/>
      <c r="II217" s="373"/>
      <c r="IJ217" s="373"/>
      <c r="IK217" s="373"/>
      <c r="IL217" s="373"/>
    </row>
    <row r="218" spans="1:246" s="373" customFormat="1" x14ac:dyDescent="0.25">
      <c r="A218" s="312"/>
      <c r="B218" s="312"/>
      <c r="C218" s="189"/>
      <c r="D218" s="313"/>
      <c r="E218" s="150"/>
      <c r="F218" s="314"/>
      <c r="G218" s="314"/>
      <c r="H218" s="315"/>
      <c r="I218" s="220"/>
      <c r="J218" s="3"/>
      <c r="K218" s="1"/>
      <c r="L218" s="1"/>
      <c r="M218" s="312"/>
      <c r="N218" s="312"/>
      <c r="O218" s="312"/>
      <c r="P218" s="312"/>
      <c r="Q218" s="312"/>
      <c r="R218" s="312"/>
      <c r="S218" s="312"/>
      <c r="T218" s="312"/>
      <c r="U218" s="312"/>
      <c r="V218" s="312"/>
      <c r="W218" s="312"/>
      <c r="X218" s="312"/>
      <c r="Y218" s="312"/>
      <c r="Z218" s="312"/>
      <c r="AA218" s="312"/>
      <c r="AB218" s="312"/>
      <c r="AC218" s="312"/>
      <c r="AD218" s="312"/>
      <c r="AE218" s="312"/>
      <c r="AF218" s="312"/>
      <c r="AG218" s="312"/>
      <c r="AH218" s="312"/>
      <c r="AI218" s="312"/>
      <c r="AJ218" s="312"/>
      <c r="AK218" s="312"/>
      <c r="AL218" s="312"/>
      <c r="AM218" s="312"/>
      <c r="AN218" s="312"/>
      <c r="AO218" s="312"/>
      <c r="AP218" s="312"/>
      <c r="AQ218" s="312"/>
      <c r="AR218" s="312"/>
      <c r="AS218" s="312"/>
      <c r="AT218" s="312"/>
      <c r="AU218" s="312"/>
      <c r="AV218" s="312"/>
      <c r="AW218" s="312"/>
      <c r="AX218" s="312"/>
      <c r="AY218" s="312"/>
      <c r="AZ218" s="312"/>
      <c r="BA218" s="312"/>
      <c r="BB218" s="312"/>
      <c r="BC218" s="312"/>
      <c r="BD218" s="312"/>
      <c r="BE218" s="312"/>
      <c r="BF218" s="312"/>
      <c r="BG218" s="312"/>
      <c r="BH218" s="312"/>
      <c r="BI218" s="312"/>
      <c r="BJ218" s="312"/>
      <c r="BK218" s="312"/>
      <c r="BL218" s="312"/>
      <c r="BM218" s="312"/>
      <c r="BN218" s="312"/>
      <c r="BO218" s="312"/>
      <c r="BP218" s="312"/>
      <c r="BQ218" s="312"/>
      <c r="BR218" s="312"/>
      <c r="BS218" s="312"/>
      <c r="BT218" s="312"/>
      <c r="BU218" s="312"/>
      <c r="BV218" s="312"/>
      <c r="BW218" s="312"/>
      <c r="BX218" s="312"/>
      <c r="BY218" s="312"/>
      <c r="BZ218" s="312"/>
      <c r="CA218" s="312"/>
      <c r="CB218" s="312"/>
      <c r="CC218" s="312"/>
      <c r="CD218" s="312"/>
      <c r="CE218" s="312"/>
      <c r="CF218" s="312"/>
      <c r="CG218" s="312"/>
      <c r="CH218" s="312"/>
      <c r="CI218" s="312"/>
      <c r="CJ218" s="312"/>
      <c r="CK218" s="312"/>
      <c r="CL218" s="312"/>
      <c r="CM218" s="312"/>
      <c r="CN218" s="312"/>
      <c r="CO218" s="312"/>
      <c r="CP218" s="312"/>
      <c r="CQ218" s="312"/>
      <c r="CR218" s="312"/>
      <c r="CS218" s="312"/>
      <c r="CT218" s="312"/>
      <c r="CU218" s="312"/>
      <c r="CV218" s="312"/>
      <c r="CW218" s="312"/>
      <c r="CX218" s="312"/>
      <c r="CY218" s="312"/>
      <c r="CZ218" s="312"/>
      <c r="DA218" s="312"/>
      <c r="DB218" s="312"/>
      <c r="DC218" s="312"/>
      <c r="DD218" s="312"/>
      <c r="DE218" s="312"/>
      <c r="DF218" s="312"/>
      <c r="DG218" s="312"/>
      <c r="DH218" s="312"/>
      <c r="DI218" s="312"/>
      <c r="DJ218" s="312"/>
      <c r="DK218" s="312"/>
      <c r="DL218" s="312"/>
      <c r="DM218" s="312"/>
      <c r="DN218" s="312"/>
      <c r="DO218" s="312"/>
      <c r="DP218" s="312"/>
      <c r="DQ218" s="312"/>
      <c r="DR218" s="312"/>
      <c r="DS218" s="312"/>
      <c r="DT218" s="312"/>
      <c r="DU218" s="312"/>
      <c r="DV218" s="312"/>
      <c r="DW218" s="312"/>
      <c r="DX218" s="312"/>
      <c r="DY218" s="312"/>
      <c r="DZ218" s="312"/>
      <c r="EA218" s="312"/>
      <c r="EB218" s="312"/>
      <c r="EC218" s="312"/>
      <c r="ED218" s="312"/>
      <c r="EE218" s="312"/>
      <c r="EF218" s="312"/>
      <c r="EG218" s="312"/>
      <c r="EH218" s="312"/>
      <c r="EI218" s="312"/>
      <c r="EJ218" s="312"/>
      <c r="EK218" s="312"/>
      <c r="EL218" s="312"/>
      <c r="EM218" s="312"/>
      <c r="EN218" s="312"/>
      <c r="EO218" s="312"/>
      <c r="EP218" s="312"/>
      <c r="EQ218" s="312"/>
      <c r="ER218" s="312"/>
      <c r="ES218" s="312"/>
      <c r="ET218" s="312"/>
      <c r="EU218" s="312"/>
      <c r="EV218" s="312"/>
      <c r="EW218" s="312"/>
      <c r="EX218" s="312"/>
      <c r="EY218" s="312"/>
      <c r="EZ218" s="312"/>
      <c r="FA218" s="312"/>
      <c r="FB218" s="312"/>
      <c r="FC218" s="312"/>
      <c r="FD218" s="312"/>
      <c r="FE218" s="312"/>
      <c r="FF218" s="312"/>
      <c r="FG218" s="312"/>
      <c r="FH218" s="312"/>
      <c r="FI218" s="312"/>
      <c r="FJ218" s="312"/>
      <c r="FK218" s="312"/>
      <c r="FL218" s="312"/>
      <c r="FM218" s="312"/>
      <c r="FN218" s="312"/>
      <c r="FO218" s="312"/>
      <c r="FP218" s="312"/>
      <c r="FQ218" s="312"/>
      <c r="FR218" s="312"/>
      <c r="FS218" s="312"/>
      <c r="FT218" s="312"/>
      <c r="FU218" s="312"/>
      <c r="FV218" s="312"/>
      <c r="FW218" s="312"/>
      <c r="FX218" s="312"/>
      <c r="FY218" s="312"/>
      <c r="FZ218" s="312"/>
      <c r="GA218" s="312"/>
      <c r="GB218" s="312"/>
      <c r="GC218" s="312"/>
      <c r="GD218" s="312"/>
      <c r="GE218" s="312"/>
      <c r="GF218" s="312"/>
      <c r="GG218" s="312"/>
      <c r="GH218" s="312"/>
      <c r="GI218" s="312"/>
      <c r="GJ218" s="312"/>
      <c r="GK218" s="312"/>
      <c r="GL218" s="312"/>
      <c r="GM218" s="312"/>
      <c r="GN218" s="312"/>
      <c r="GO218" s="312"/>
      <c r="GP218" s="312"/>
      <c r="GQ218" s="312"/>
      <c r="GR218" s="312"/>
      <c r="GS218" s="312"/>
      <c r="GT218" s="312"/>
      <c r="GU218" s="312"/>
      <c r="GV218" s="312"/>
      <c r="GW218" s="312"/>
      <c r="GX218" s="312"/>
      <c r="GY218" s="312"/>
      <c r="GZ218" s="312"/>
      <c r="HA218" s="312"/>
      <c r="HB218" s="312"/>
      <c r="HC218" s="312"/>
      <c r="HD218" s="312"/>
      <c r="HE218" s="312"/>
      <c r="HF218" s="312"/>
      <c r="HG218" s="312"/>
      <c r="HH218" s="312"/>
      <c r="HI218" s="312"/>
      <c r="HJ218" s="312"/>
      <c r="HK218" s="312"/>
      <c r="HL218" s="312"/>
      <c r="HM218" s="312"/>
      <c r="HN218" s="312"/>
      <c r="HO218" s="312"/>
      <c r="HP218" s="312"/>
      <c r="HQ218" s="312"/>
      <c r="HR218" s="312"/>
      <c r="HS218" s="312"/>
      <c r="HT218" s="312"/>
      <c r="HU218" s="312"/>
      <c r="HV218" s="312"/>
      <c r="HW218" s="312"/>
      <c r="HX218" s="312"/>
      <c r="HY218" s="312"/>
      <c r="HZ218" s="312"/>
      <c r="IA218" s="312"/>
      <c r="IB218" s="312"/>
      <c r="IC218" s="312"/>
      <c r="ID218" s="312"/>
      <c r="IE218" s="312"/>
      <c r="IF218" s="312"/>
      <c r="IG218" s="312"/>
      <c r="IH218" s="312"/>
      <c r="II218" s="312"/>
      <c r="IJ218" s="312"/>
      <c r="IK218" s="312"/>
      <c r="IL218" s="312"/>
    </row>
    <row r="219" spans="1:246" x14ac:dyDescent="0.25">
      <c r="I219" s="303"/>
      <c r="K219" s="3"/>
      <c r="L219" s="3"/>
      <c r="M219" s="373"/>
      <c r="N219" s="373"/>
      <c r="O219" s="373"/>
      <c r="P219" s="373"/>
      <c r="Q219" s="373"/>
      <c r="R219" s="373"/>
      <c r="S219" s="373"/>
      <c r="T219" s="373"/>
      <c r="U219" s="373"/>
      <c r="V219" s="373"/>
      <c r="W219" s="373"/>
      <c r="X219" s="373"/>
      <c r="Y219" s="373"/>
      <c r="Z219" s="373"/>
      <c r="AA219" s="373"/>
      <c r="AB219" s="373"/>
      <c r="AC219" s="373"/>
      <c r="AD219" s="373"/>
      <c r="AE219" s="373"/>
      <c r="AF219" s="373"/>
      <c r="AG219" s="373"/>
      <c r="AH219" s="373"/>
      <c r="AI219" s="373"/>
      <c r="AJ219" s="373"/>
      <c r="AK219" s="373"/>
      <c r="AL219" s="373"/>
      <c r="AM219" s="373"/>
      <c r="AN219" s="373"/>
      <c r="AO219" s="373"/>
      <c r="AP219" s="373"/>
      <c r="AQ219" s="373"/>
      <c r="AR219" s="373"/>
      <c r="AS219" s="373"/>
      <c r="AT219" s="373"/>
      <c r="AU219" s="373"/>
      <c r="AV219" s="373"/>
      <c r="AW219" s="373"/>
      <c r="AX219" s="373"/>
      <c r="AY219" s="373"/>
      <c r="AZ219" s="373"/>
      <c r="BA219" s="373"/>
      <c r="BB219" s="373"/>
      <c r="BC219" s="373"/>
      <c r="BD219" s="373"/>
      <c r="BE219" s="373"/>
      <c r="BF219" s="373"/>
      <c r="BG219" s="373"/>
      <c r="BH219" s="373"/>
      <c r="BI219" s="373"/>
      <c r="BJ219" s="373"/>
      <c r="BK219" s="373"/>
      <c r="BL219" s="373"/>
      <c r="BM219" s="373"/>
      <c r="BN219" s="373"/>
      <c r="BO219" s="373"/>
      <c r="BP219" s="373"/>
      <c r="BQ219" s="373"/>
      <c r="BR219" s="373"/>
      <c r="BS219" s="373"/>
      <c r="BT219" s="373"/>
      <c r="BU219" s="373"/>
      <c r="BV219" s="373"/>
      <c r="BW219" s="373"/>
      <c r="BX219" s="373"/>
      <c r="BY219" s="373"/>
      <c r="BZ219" s="373"/>
      <c r="CA219" s="373"/>
      <c r="CB219" s="373"/>
      <c r="CC219" s="373"/>
      <c r="CD219" s="373"/>
      <c r="CE219" s="373"/>
      <c r="CF219" s="373"/>
      <c r="CG219" s="373"/>
      <c r="CH219" s="373"/>
      <c r="CI219" s="373"/>
      <c r="CJ219" s="373"/>
      <c r="CK219" s="373"/>
      <c r="CL219" s="373"/>
      <c r="CM219" s="373"/>
      <c r="CN219" s="373"/>
      <c r="CO219" s="373"/>
      <c r="CP219" s="373"/>
      <c r="CQ219" s="373"/>
      <c r="CR219" s="373"/>
      <c r="CS219" s="373"/>
      <c r="CT219" s="373"/>
      <c r="CU219" s="373"/>
      <c r="CV219" s="373"/>
      <c r="CW219" s="373"/>
      <c r="CX219" s="373"/>
      <c r="CY219" s="373"/>
      <c r="CZ219" s="373"/>
      <c r="DA219" s="373"/>
      <c r="DB219" s="373"/>
      <c r="DC219" s="373"/>
      <c r="DD219" s="373"/>
      <c r="DE219" s="373"/>
      <c r="DF219" s="373"/>
      <c r="DG219" s="373"/>
      <c r="DH219" s="373"/>
      <c r="DI219" s="373"/>
      <c r="DJ219" s="373"/>
      <c r="DK219" s="373"/>
      <c r="DL219" s="373"/>
      <c r="DM219" s="373"/>
      <c r="DN219" s="373"/>
      <c r="DO219" s="373"/>
      <c r="DP219" s="373"/>
      <c r="DQ219" s="373"/>
      <c r="DR219" s="373"/>
      <c r="DS219" s="373"/>
      <c r="DT219" s="373"/>
      <c r="DU219" s="373"/>
      <c r="DV219" s="373"/>
      <c r="DW219" s="373"/>
      <c r="DX219" s="373"/>
      <c r="DY219" s="373"/>
      <c r="DZ219" s="373"/>
      <c r="EA219" s="373"/>
      <c r="EB219" s="373"/>
      <c r="EC219" s="373"/>
      <c r="ED219" s="373"/>
      <c r="EE219" s="373"/>
      <c r="EF219" s="373"/>
      <c r="EG219" s="373"/>
      <c r="EH219" s="373"/>
      <c r="EI219" s="373"/>
      <c r="EJ219" s="373"/>
      <c r="EK219" s="373"/>
      <c r="EL219" s="373"/>
      <c r="EM219" s="373"/>
      <c r="EN219" s="373"/>
      <c r="EO219" s="373"/>
      <c r="EP219" s="373"/>
      <c r="EQ219" s="373"/>
      <c r="ER219" s="373"/>
      <c r="ES219" s="373"/>
      <c r="ET219" s="373"/>
      <c r="EU219" s="373"/>
      <c r="EV219" s="373"/>
      <c r="EW219" s="373"/>
      <c r="EX219" s="373"/>
      <c r="EY219" s="373"/>
      <c r="EZ219" s="373"/>
      <c r="FA219" s="373"/>
      <c r="FB219" s="373"/>
      <c r="FC219" s="373"/>
      <c r="FD219" s="373"/>
      <c r="FE219" s="373"/>
      <c r="FF219" s="373"/>
      <c r="FG219" s="373"/>
      <c r="FH219" s="373"/>
      <c r="FI219" s="373"/>
      <c r="FJ219" s="373"/>
      <c r="FK219" s="373"/>
      <c r="FL219" s="373"/>
      <c r="FM219" s="373"/>
      <c r="FN219" s="373"/>
      <c r="FO219" s="373"/>
      <c r="FP219" s="373"/>
      <c r="FQ219" s="373"/>
      <c r="FR219" s="373"/>
      <c r="FS219" s="373"/>
      <c r="FT219" s="373"/>
      <c r="FU219" s="373"/>
      <c r="FV219" s="373"/>
      <c r="FW219" s="373"/>
      <c r="FX219" s="373"/>
      <c r="FY219" s="373"/>
      <c r="FZ219" s="373"/>
      <c r="GA219" s="373"/>
      <c r="GB219" s="373"/>
      <c r="GC219" s="373"/>
      <c r="GD219" s="373"/>
      <c r="GE219" s="373"/>
      <c r="GF219" s="373"/>
      <c r="GG219" s="373"/>
      <c r="GH219" s="373"/>
      <c r="GI219" s="373"/>
      <c r="GJ219" s="373"/>
      <c r="GK219" s="373"/>
      <c r="GL219" s="373"/>
      <c r="GM219" s="373"/>
      <c r="GN219" s="373"/>
      <c r="GO219" s="373"/>
      <c r="GP219" s="373"/>
      <c r="GQ219" s="373"/>
      <c r="GR219" s="373"/>
      <c r="GS219" s="373"/>
      <c r="GT219" s="373"/>
      <c r="GU219" s="373"/>
      <c r="GV219" s="373"/>
      <c r="GW219" s="373"/>
      <c r="GX219" s="373"/>
      <c r="GY219" s="373"/>
      <c r="GZ219" s="373"/>
      <c r="HA219" s="373"/>
      <c r="HB219" s="373"/>
      <c r="HC219" s="373"/>
      <c r="HD219" s="373"/>
      <c r="HE219" s="373"/>
      <c r="HF219" s="373"/>
      <c r="HG219" s="373"/>
      <c r="HH219" s="373"/>
      <c r="HI219" s="373"/>
      <c r="HJ219" s="373"/>
      <c r="HK219" s="373"/>
      <c r="HL219" s="373"/>
      <c r="HM219" s="373"/>
      <c r="HN219" s="373"/>
      <c r="HO219" s="373"/>
      <c r="HP219" s="373"/>
      <c r="HQ219" s="373"/>
      <c r="HR219" s="373"/>
      <c r="HS219" s="373"/>
      <c r="HT219" s="373"/>
      <c r="HU219" s="373"/>
      <c r="HV219" s="373"/>
      <c r="HW219" s="373"/>
      <c r="HX219" s="373"/>
      <c r="HY219" s="373"/>
      <c r="HZ219" s="373"/>
      <c r="IA219" s="373"/>
      <c r="IB219" s="373"/>
      <c r="IC219" s="373"/>
      <c r="ID219" s="373"/>
      <c r="IE219" s="373"/>
      <c r="IF219" s="373"/>
      <c r="IG219" s="373"/>
      <c r="IH219" s="373"/>
      <c r="II219" s="373"/>
      <c r="IJ219" s="373"/>
      <c r="IK219" s="373"/>
      <c r="IL219" s="373"/>
    </row>
    <row r="224" spans="1:246" s="373" customFormat="1" x14ac:dyDescent="0.25">
      <c r="A224" s="312"/>
      <c r="B224" s="312"/>
      <c r="C224" s="189"/>
      <c r="D224" s="313"/>
      <c r="E224" s="150"/>
      <c r="F224" s="314"/>
      <c r="G224" s="314"/>
      <c r="H224" s="315"/>
      <c r="I224" s="220"/>
      <c r="J224" s="3"/>
      <c r="K224" s="1"/>
      <c r="L224" s="1"/>
      <c r="M224" s="312"/>
      <c r="N224" s="312"/>
      <c r="O224" s="312"/>
      <c r="P224" s="312"/>
      <c r="Q224" s="312"/>
      <c r="R224" s="312"/>
      <c r="S224" s="312"/>
      <c r="T224" s="312"/>
      <c r="U224" s="312"/>
      <c r="V224" s="312"/>
      <c r="W224" s="312"/>
      <c r="X224" s="312"/>
      <c r="Y224" s="312"/>
      <c r="Z224" s="312"/>
      <c r="AA224" s="312"/>
      <c r="AB224" s="312"/>
      <c r="AC224" s="312"/>
      <c r="AD224" s="312"/>
      <c r="AE224" s="312"/>
      <c r="AF224" s="312"/>
      <c r="AG224" s="312"/>
      <c r="AH224" s="312"/>
      <c r="AI224" s="312"/>
      <c r="AJ224" s="312"/>
      <c r="AK224" s="312"/>
      <c r="AL224" s="312"/>
      <c r="AM224" s="312"/>
      <c r="AN224" s="312"/>
      <c r="AO224" s="312"/>
      <c r="AP224" s="312"/>
      <c r="AQ224" s="312"/>
      <c r="AR224" s="312"/>
      <c r="AS224" s="312"/>
      <c r="AT224" s="312"/>
      <c r="AU224" s="312"/>
      <c r="AV224" s="312"/>
      <c r="AW224" s="312"/>
      <c r="AX224" s="312"/>
      <c r="AY224" s="312"/>
      <c r="AZ224" s="312"/>
      <c r="BA224" s="312"/>
      <c r="BB224" s="312"/>
      <c r="BC224" s="312"/>
      <c r="BD224" s="312"/>
      <c r="BE224" s="312"/>
      <c r="BF224" s="312"/>
      <c r="BG224" s="312"/>
      <c r="BH224" s="312"/>
      <c r="BI224" s="312"/>
      <c r="BJ224" s="312"/>
      <c r="BK224" s="312"/>
      <c r="BL224" s="312"/>
      <c r="BM224" s="312"/>
      <c r="BN224" s="312"/>
      <c r="BO224" s="312"/>
      <c r="BP224" s="312"/>
      <c r="BQ224" s="312"/>
      <c r="BR224" s="312"/>
      <c r="BS224" s="312"/>
      <c r="BT224" s="312"/>
      <c r="BU224" s="312"/>
      <c r="BV224" s="312"/>
      <c r="BW224" s="312"/>
      <c r="BX224" s="312"/>
      <c r="BY224" s="312"/>
      <c r="BZ224" s="312"/>
      <c r="CA224" s="312"/>
      <c r="CB224" s="312"/>
      <c r="CC224" s="312"/>
      <c r="CD224" s="312"/>
      <c r="CE224" s="312"/>
      <c r="CF224" s="312"/>
      <c r="CG224" s="312"/>
      <c r="CH224" s="312"/>
      <c r="CI224" s="312"/>
      <c r="CJ224" s="312"/>
      <c r="CK224" s="312"/>
      <c r="CL224" s="312"/>
      <c r="CM224" s="312"/>
      <c r="CN224" s="312"/>
      <c r="CO224" s="312"/>
      <c r="CP224" s="312"/>
      <c r="CQ224" s="312"/>
      <c r="CR224" s="312"/>
      <c r="CS224" s="312"/>
      <c r="CT224" s="312"/>
      <c r="CU224" s="312"/>
      <c r="CV224" s="312"/>
      <c r="CW224" s="312"/>
      <c r="CX224" s="312"/>
      <c r="CY224" s="312"/>
      <c r="CZ224" s="312"/>
      <c r="DA224" s="312"/>
      <c r="DB224" s="312"/>
      <c r="DC224" s="312"/>
      <c r="DD224" s="312"/>
      <c r="DE224" s="312"/>
      <c r="DF224" s="312"/>
      <c r="DG224" s="312"/>
      <c r="DH224" s="312"/>
      <c r="DI224" s="312"/>
      <c r="DJ224" s="312"/>
      <c r="DK224" s="312"/>
      <c r="DL224" s="312"/>
      <c r="DM224" s="312"/>
      <c r="DN224" s="312"/>
      <c r="DO224" s="312"/>
      <c r="DP224" s="312"/>
      <c r="DQ224" s="312"/>
      <c r="DR224" s="312"/>
      <c r="DS224" s="312"/>
      <c r="DT224" s="312"/>
      <c r="DU224" s="312"/>
      <c r="DV224" s="312"/>
      <c r="DW224" s="312"/>
      <c r="DX224" s="312"/>
      <c r="DY224" s="312"/>
      <c r="DZ224" s="312"/>
      <c r="EA224" s="312"/>
      <c r="EB224" s="312"/>
      <c r="EC224" s="312"/>
      <c r="ED224" s="312"/>
      <c r="EE224" s="312"/>
      <c r="EF224" s="312"/>
      <c r="EG224" s="312"/>
      <c r="EH224" s="312"/>
      <c r="EI224" s="312"/>
      <c r="EJ224" s="312"/>
      <c r="EK224" s="312"/>
      <c r="EL224" s="312"/>
      <c r="EM224" s="312"/>
      <c r="EN224" s="312"/>
      <c r="EO224" s="312"/>
      <c r="EP224" s="312"/>
      <c r="EQ224" s="312"/>
      <c r="ER224" s="312"/>
      <c r="ES224" s="312"/>
      <c r="ET224" s="312"/>
      <c r="EU224" s="312"/>
      <c r="EV224" s="312"/>
      <c r="EW224" s="312"/>
      <c r="EX224" s="312"/>
      <c r="EY224" s="312"/>
      <c r="EZ224" s="312"/>
      <c r="FA224" s="312"/>
      <c r="FB224" s="312"/>
      <c r="FC224" s="312"/>
      <c r="FD224" s="312"/>
      <c r="FE224" s="312"/>
      <c r="FF224" s="312"/>
      <c r="FG224" s="312"/>
      <c r="FH224" s="312"/>
      <c r="FI224" s="312"/>
      <c r="FJ224" s="312"/>
      <c r="FK224" s="312"/>
      <c r="FL224" s="312"/>
      <c r="FM224" s="312"/>
      <c r="FN224" s="312"/>
      <c r="FO224" s="312"/>
      <c r="FP224" s="312"/>
      <c r="FQ224" s="312"/>
      <c r="FR224" s="312"/>
      <c r="FS224" s="312"/>
      <c r="FT224" s="312"/>
      <c r="FU224" s="312"/>
      <c r="FV224" s="312"/>
      <c r="FW224" s="312"/>
      <c r="FX224" s="312"/>
      <c r="FY224" s="312"/>
      <c r="FZ224" s="312"/>
      <c r="GA224" s="312"/>
      <c r="GB224" s="312"/>
      <c r="GC224" s="312"/>
      <c r="GD224" s="312"/>
      <c r="GE224" s="312"/>
      <c r="GF224" s="312"/>
      <c r="GG224" s="312"/>
      <c r="GH224" s="312"/>
      <c r="GI224" s="312"/>
      <c r="GJ224" s="312"/>
      <c r="GK224" s="312"/>
      <c r="GL224" s="312"/>
      <c r="GM224" s="312"/>
      <c r="GN224" s="312"/>
      <c r="GO224" s="312"/>
      <c r="GP224" s="312"/>
      <c r="GQ224" s="312"/>
      <c r="GR224" s="312"/>
      <c r="GS224" s="312"/>
      <c r="GT224" s="312"/>
      <c r="GU224" s="312"/>
      <c r="GV224" s="312"/>
      <c r="GW224" s="312"/>
      <c r="GX224" s="312"/>
      <c r="GY224" s="312"/>
      <c r="GZ224" s="312"/>
      <c r="HA224" s="312"/>
      <c r="HB224" s="312"/>
      <c r="HC224" s="312"/>
      <c r="HD224" s="312"/>
      <c r="HE224" s="312"/>
      <c r="HF224" s="312"/>
      <c r="HG224" s="312"/>
      <c r="HH224" s="312"/>
      <c r="HI224" s="312"/>
      <c r="HJ224" s="312"/>
      <c r="HK224" s="312"/>
      <c r="HL224" s="312"/>
      <c r="HM224" s="312"/>
      <c r="HN224" s="312"/>
      <c r="HO224" s="312"/>
      <c r="HP224" s="312"/>
      <c r="HQ224" s="312"/>
      <c r="HR224" s="312"/>
      <c r="HS224" s="312"/>
      <c r="HT224" s="312"/>
      <c r="HU224" s="312"/>
      <c r="HV224" s="312"/>
      <c r="HW224" s="312"/>
      <c r="HX224" s="312"/>
      <c r="HY224" s="312"/>
      <c r="HZ224" s="312"/>
      <c r="IA224" s="312"/>
      <c r="IB224" s="312"/>
      <c r="IC224" s="312"/>
      <c r="ID224" s="312"/>
      <c r="IE224" s="312"/>
      <c r="IF224" s="312"/>
      <c r="IG224" s="312"/>
      <c r="IH224" s="312"/>
      <c r="II224" s="312"/>
      <c r="IJ224" s="312"/>
      <c r="IK224" s="312"/>
      <c r="IL224" s="312"/>
    </row>
    <row r="225" spans="1:246" x14ac:dyDescent="0.25">
      <c r="I225" s="303"/>
      <c r="K225" s="3"/>
      <c r="L225" s="3"/>
      <c r="M225" s="373"/>
      <c r="N225" s="373"/>
      <c r="O225" s="373"/>
      <c r="P225" s="373"/>
      <c r="Q225" s="373"/>
      <c r="R225" s="373"/>
      <c r="S225" s="373"/>
      <c r="T225" s="373"/>
      <c r="U225" s="373"/>
      <c r="V225" s="373"/>
      <c r="W225" s="373"/>
      <c r="X225" s="373"/>
      <c r="Y225" s="373"/>
      <c r="Z225" s="373"/>
      <c r="AA225" s="373"/>
      <c r="AB225" s="373"/>
      <c r="AC225" s="373"/>
      <c r="AD225" s="373"/>
      <c r="AE225" s="373"/>
      <c r="AF225" s="373"/>
      <c r="AG225" s="373"/>
      <c r="AH225" s="373"/>
      <c r="AI225" s="373"/>
      <c r="AJ225" s="373"/>
      <c r="AK225" s="373"/>
      <c r="AL225" s="373"/>
      <c r="AM225" s="373"/>
      <c r="AN225" s="373"/>
      <c r="AO225" s="373"/>
      <c r="AP225" s="373"/>
      <c r="AQ225" s="373"/>
      <c r="AR225" s="373"/>
      <c r="AS225" s="373"/>
      <c r="AT225" s="373"/>
      <c r="AU225" s="373"/>
      <c r="AV225" s="373"/>
      <c r="AW225" s="373"/>
      <c r="AX225" s="373"/>
      <c r="AY225" s="373"/>
      <c r="AZ225" s="373"/>
      <c r="BA225" s="373"/>
      <c r="BB225" s="373"/>
      <c r="BC225" s="373"/>
      <c r="BD225" s="373"/>
      <c r="BE225" s="373"/>
      <c r="BF225" s="373"/>
      <c r="BG225" s="373"/>
      <c r="BH225" s="373"/>
      <c r="BI225" s="373"/>
      <c r="BJ225" s="373"/>
      <c r="BK225" s="373"/>
      <c r="BL225" s="373"/>
      <c r="BM225" s="373"/>
      <c r="BN225" s="373"/>
      <c r="BO225" s="373"/>
      <c r="BP225" s="373"/>
      <c r="BQ225" s="373"/>
      <c r="BR225" s="373"/>
      <c r="BS225" s="373"/>
      <c r="BT225" s="373"/>
      <c r="BU225" s="373"/>
      <c r="BV225" s="373"/>
      <c r="BW225" s="373"/>
      <c r="BX225" s="373"/>
      <c r="BY225" s="373"/>
      <c r="BZ225" s="373"/>
      <c r="CA225" s="373"/>
      <c r="CB225" s="373"/>
      <c r="CC225" s="373"/>
      <c r="CD225" s="373"/>
      <c r="CE225" s="373"/>
      <c r="CF225" s="373"/>
      <c r="CG225" s="373"/>
      <c r="CH225" s="373"/>
      <c r="CI225" s="373"/>
      <c r="CJ225" s="373"/>
      <c r="CK225" s="373"/>
      <c r="CL225" s="373"/>
      <c r="CM225" s="373"/>
      <c r="CN225" s="373"/>
      <c r="CO225" s="373"/>
      <c r="CP225" s="373"/>
      <c r="CQ225" s="373"/>
      <c r="CR225" s="373"/>
      <c r="CS225" s="373"/>
      <c r="CT225" s="373"/>
      <c r="CU225" s="373"/>
      <c r="CV225" s="373"/>
      <c r="CW225" s="373"/>
      <c r="CX225" s="373"/>
      <c r="CY225" s="373"/>
      <c r="CZ225" s="373"/>
      <c r="DA225" s="373"/>
      <c r="DB225" s="373"/>
      <c r="DC225" s="373"/>
      <c r="DD225" s="373"/>
      <c r="DE225" s="373"/>
      <c r="DF225" s="373"/>
      <c r="DG225" s="373"/>
      <c r="DH225" s="373"/>
      <c r="DI225" s="373"/>
      <c r="DJ225" s="373"/>
      <c r="DK225" s="373"/>
      <c r="DL225" s="373"/>
      <c r="DM225" s="373"/>
      <c r="DN225" s="373"/>
      <c r="DO225" s="373"/>
      <c r="DP225" s="373"/>
      <c r="DQ225" s="373"/>
      <c r="DR225" s="373"/>
      <c r="DS225" s="373"/>
      <c r="DT225" s="373"/>
      <c r="DU225" s="373"/>
      <c r="DV225" s="373"/>
      <c r="DW225" s="373"/>
      <c r="DX225" s="373"/>
      <c r="DY225" s="373"/>
      <c r="DZ225" s="373"/>
      <c r="EA225" s="373"/>
      <c r="EB225" s="373"/>
      <c r="EC225" s="373"/>
      <c r="ED225" s="373"/>
      <c r="EE225" s="373"/>
      <c r="EF225" s="373"/>
      <c r="EG225" s="373"/>
      <c r="EH225" s="373"/>
      <c r="EI225" s="373"/>
      <c r="EJ225" s="373"/>
      <c r="EK225" s="373"/>
      <c r="EL225" s="373"/>
      <c r="EM225" s="373"/>
      <c r="EN225" s="373"/>
      <c r="EO225" s="373"/>
      <c r="EP225" s="373"/>
      <c r="EQ225" s="373"/>
      <c r="ER225" s="373"/>
      <c r="ES225" s="373"/>
      <c r="ET225" s="373"/>
      <c r="EU225" s="373"/>
      <c r="EV225" s="373"/>
      <c r="EW225" s="373"/>
      <c r="EX225" s="373"/>
      <c r="EY225" s="373"/>
      <c r="EZ225" s="373"/>
      <c r="FA225" s="373"/>
      <c r="FB225" s="373"/>
      <c r="FC225" s="373"/>
      <c r="FD225" s="373"/>
      <c r="FE225" s="373"/>
      <c r="FF225" s="373"/>
      <c r="FG225" s="373"/>
      <c r="FH225" s="373"/>
      <c r="FI225" s="373"/>
      <c r="FJ225" s="373"/>
      <c r="FK225" s="373"/>
      <c r="FL225" s="373"/>
      <c r="FM225" s="373"/>
      <c r="FN225" s="373"/>
      <c r="FO225" s="373"/>
      <c r="FP225" s="373"/>
      <c r="FQ225" s="373"/>
      <c r="FR225" s="373"/>
      <c r="FS225" s="373"/>
      <c r="FT225" s="373"/>
      <c r="FU225" s="373"/>
      <c r="FV225" s="373"/>
      <c r="FW225" s="373"/>
      <c r="FX225" s="373"/>
      <c r="FY225" s="373"/>
      <c r="FZ225" s="373"/>
      <c r="GA225" s="373"/>
      <c r="GB225" s="373"/>
      <c r="GC225" s="373"/>
      <c r="GD225" s="373"/>
      <c r="GE225" s="373"/>
      <c r="GF225" s="373"/>
      <c r="GG225" s="373"/>
      <c r="GH225" s="373"/>
      <c r="GI225" s="373"/>
      <c r="GJ225" s="373"/>
      <c r="GK225" s="373"/>
      <c r="GL225" s="373"/>
      <c r="GM225" s="373"/>
      <c r="GN225" s="373"/>
      <c r="GO225" s="373"/>
      <c r="GP225" s="373"/>
      <c r="GQ225" s="373"/>
      <c r="GR225" s="373"/>
      <c r="GS225" s="373"/>
      <c r="GT225" s="373"/>
      <c r="GU225" s="373"/>
      <c r="GV225" s="373"/>
      <c r="GW225" s="373"/>
      <c r="GX225" s="373"/>
      <c r="GY225" s="373"/>
      <c r="GZ225" s="373"/>
      <c r="HA225" s="373"/>
      <c r="HB225" s="373"/>
      <c r="HC225" s="373"/>
      <c r="HD225" s="373"/>
      <c r="HE225" s="373"/>
      <c r="HF225" s="373"/>
      <c r="HG225" s="373"/>
      <c r="HH225" s="373"/>
      <c r="HI225" s="373"/>
      <c r="HJ225" s="373"/>
      <c r="HK225" s="373"/>
      <c r="HL225" s="373"/>
      <c r="HM225" s="373"/>
      <c r="HN225" s="373"/>
      <c r="HO225" s="373"/>
      <c r="HP225" s="373"/>
      <c r="HQ225" s="373"/>
      <c r="HR225" s="373"/>
      <c r="HS225" s="373"/>
      <c r="HT225" s="373"/>
      <c r="HU225" s="373"/>
      <c r="HV225" s="373"/>
      <c r="HW225" s="373"/>
      <c r="HX225" s="373"/>
      <c r="HY225" s="373"/>
      <c r="HZ225" s="373"/>
      <c r="IA225" s="373"/>
      <c r="IB225" s="373"/>
      <c r="IC225" s="373"/>
      <c r="ID225" s="373"/>
      <c r="IE225" s="373"/>
      <c r="IF225" s="373"/>
      <c r="IG225" s="373"/>
      <c r="IH225" s="373"/>
      <c r="II225" s="373"/>
      <c r="IJ225" s="373"/>
      <c r="IK225" s="373"/>
      <c r="IL225" s="373"/>
    </row>
    <row r="226" spans="1:246" s="374" customFormat="1" x14ac:dyDescent="0.25">
      <c r="A226" s="312"/>
      <c r="B226" s="312"/>
      <c r="C226" s="189"/>
      <c r="D226" s="313"/>
      <c r="E226" s="150"/>
      <c r="F226" s="314"/>
      <c r="G226" s="314"/>
      <c r="H226" s="315"/>
      <c r="I226" s="220"/>
      <c r="J226" s="3"/>
      <c r="K226" s="1"/>
      <c r="L226" s="1"/>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2"/>
      <c r="AV226" s="312"/>
      <c r="AW226" s="312"/>
      <c r="AX226" s="312"/>
      <c r="AY226" s="312"/>
      <c r="AZ226" s="312"/>
      <c r="BA226" s="312"/>
      <c r="BB226" s="312"/>
      <c r="BC226" s="312"/>
      <c r="BD226" s="312"/>
      <c r="BE226" s="312"/>
      <c r="BF226" s="312"/>
      <c r="BG226" s="312"/>
      <c r="BH226" s="312"/>
      <c r="BI226" s="312"/>
      <c r="BJ226" s="312"/>
      <c r="BK226" s="312"/>
      <c r="BL226" s="312"/>
      <c r="BM226" s="312"/>
      <c r="BN226" s="312"/>
      <c r="BO226" s="312"/>
      <c r="BP226" s="312"/>
      <c r="BQ226" s="312"/>
      <c r="BR226" s="312"/>
      <c r="BS226" s="312"/>
      <c r="BT226" s="312"/>
      <c r="BU226" s="312"/>
      <c r="BV226" s="312"/>
      <c r="BW226" s="312"/>
      <c r="BX226" s="312"/>
      <c r="BY226" s="312"/>
      <c r="BZ226" s="312"/>
      <c r="CA226" s="312"/>
      <c r="CB226" s="312"/>
      <c r="CC226" s="312"/>
      <c r="CD226" s="312"/>
      <c r="CE226" s="312"/>
      <c r="CF226" s="312"/>
      <c r="CG226" s="312"/>
      <c r="CH226" s="312"/>
      <c r="CI226" s="312"/>
      <c r="CJ226" s="312"/>
      <c r="CK226" s="312"/>
      <c r="CL226" s="312"/>
      <c r="CM226" s="312"/>
      <c r="CN226" s="312"/>
      <c r="CO226" s="312"/>
      <c r="CP226" s="312"/>
      <c r="CQ226" s="312"/>
      <c r="CR226" s="312"/>
      <c r="CS226" s="312"/>
      <c r="CT226" s="312"/>
      <c r="CU226" s="312"/>
      <c r="CV226" s="312"/>
      <c r="CW226" s="312"/>
      <c r="CX226" s="312"/>
      <c r="CY226" s="312"/>
      <c r="CZ226" s="312"/>
      <c r="DA226" s="312"/>
      <c r="DB226" s="312"/>
      <c r="DC226" s="312"/>
      <c r="DD226" s="312"/>
      <c r="DE226" s="312"/>
      <c r="DF226" s="312"/>
      <c r="DG226" s="312"/>
      <c r="DH226" s="312"/>
      <c r="DI226" s="312"/>
      <c r="DJ226" s="312"/>
      <c r="DK226" s="312"/>
      <c r="DL226" s="312"/>
      <c r="DM226" s="312"/>
      <c r="DN226" s="312"/>
      <c r="DO226" s="312"/>
      <c r="DP226" s="312"/>
      <c r="DQ226" s="312"/>
      <c r="DR226" s="312"/>
      <c r="DS226" s="312"/>
      <c r="DT226" s="312"/>
      <c r="DU226" s="312"/>
      <c r="DV226" s="312"/>
      <c r="DW226" s="312"/>
      <c r="DX226" s="312"/>
      <c r="DY226" s="312"/>
      <c r="DZ226" s="312"/>
      <c r="EA226" s="312"/>
      <c r="EB226" s="312"/>
      <c r="EC226" s="312"/>
      <c r="ED226" s="312"/>
      <c r="EE226" s="312"/>
      <c r="EF226" s="312"/>
      <c r="EG226" s="312"/>
      <c r="EH226" s="312"/>
      <c r="EI226" s="312"/>
      <c r="EJ226" s="312"/>
      <c r="EK226" s="312"/>
      <c r="EL226" s="312"/>
      <c r="EM226" s="312"/>
      <c r="EN226" s="312"/>
      <c r="EO226" s="312"/>
      <c r="EP226" s="312"/>
      <c r="EQ226" s="312"/>
      <c r="ER226" s="312"/>
      <c r="ES226" s="312"/>
      <c r="ET226" s="312"/>
      <c r="EU226" s="312"/>
      <c r="EV226" s="312"/>
      <c r="EW226" s="312"/>
      <c r="EX226" s="312"/>
      <c r="EY226" s="312"/>
      <c r="EZ226" s="312"/>
      <c r="FA226" s="312"/>
      <c r="FB226" s="312"/>
      <c r="FC226" s="312"/>
      <c r="FD226" s="312"/>
      <c r="FE226" s="312"/>
      <c r="FF226" s="312"/>
      <c r="FG226" s="312"/>
      <c r="FH226" s="312"/>
      <c r="FI226" s="312"/>
      <c r="FJ226" s="312"/>
      <c r="FK226" s="312"/>
      <c r="FL226" s="312"/>
      <c r="FM226" s="312"/>
      <c r="FN226" s="312"/>
      <c r="FO226" s="312"/>
      <c r="FP226" s="312"/>
      <c r="FQ226" s="312"/>
      <c r="FR226" s="312"/>
      <c r="FS226" s="312"/>
      <c r="FT226" s="312"/>
      <c r="FU226" s="312"/>
      <c r="FV226" s="312"/>
      <c r="FW226" s="312"/>
      <c r="FX226" s="312"/>
      <c r="FY226" s="312"/>
      <c r="FZ226" s="312"/>
      <c r="GA226" s="312"/>
      <c r="GB226" s="312"/>
      <c r="GC226" s="312"/>
      <c r="GD226" s="312"/>
      <c r="GE226" s="312"/>
      <c r="GF226" s="312"/>
      <c r="GG226" s="312"/>
      <c r="GH226" s="312"/>
      <c r="GI226" s="312"/>
      <c r="GJ226" s="312"/>
      <c r="GK226" s="312"/>
      <c r="GL226" s="312"/>
      <c r="GM226" s="312"/>
      <c r="GN226" s="312"/>
      <c r="GO226" s="312"/>
      <c r="GP226" s="312"/>
      <c r="GQ226" s="312"/>
      <c r="GR226" s="312"/>
      <c r="GS226" s="312"/>
      <c r="GT226" s="312"/>
      <c r="GU226" s="312"/>
      <c r="GV226" s="312"/>
      <c r="GW226" s="312"/>
      <c r="GX226" s="312"/>
      <c r="GY226" s="312"/>
      <c r="GZ226" s="312"/>
      <c r="HA226" s="312"/>
      <c r="HB226" s="312"/>
      <c r="HC226" s="312"/>
      <c r="HD226" s="312"/>
      <c r="HE226" s="312"/>
      <c r="HF226" s="312"/>
      <c r="HG226" s="312"/>
      <c r="HH226" s="312"/>
      <c r="HI226" s="312"/>
      <c r="HJ226" s="312"/>
      <c r="HK226" s="312"/>
      <c r="HL226" s="312"/>
      <c r="HM226" s="312"/>
      <c r="HN226" s="312"/>
      <c r="HO226" s="312"/>
      <c r="HP226" s="312"/>
      <c r="HQ226" s="312"/>
      <c r="HR226" s="312"/>
      <c r="HS226" s="312"/>
      <c r="HT226" s="312"/>
      <c r="HU226" s="312"/>
      <c r="HV226" s="312"/>
      <c r="HW226" s="312"/>
      <c r="HX226" s="312"/>
      <c r="HY226" s="312"/>
      <c r="HZ226" s="312"/>
      <c r="IA226" s="312"/>
      <c r="IB226" s="312"/>
      <c r="IC226" s="312"/>
      <c r="ID226" s="312"/>
      <c r="IE226" s="312"/>
      <c r="IF226" s="312"/>
      <c r="IG226" s="312"/>
      <c r="IH226" s="312"/>
      <c r="II226" s="312"/>
      <c r="IJ226" s="312"/>
      <c r="IK226" s="312"/>
      <c r="IL226" s="312"/>
    </row>
    <row r="227" spans="1:246" s="373" customFormat="1" x14ac:dyDescent="0.25">
      <c r="A227" s="312"/>
      <c r="B227" s="312"/>
      <c r="C227" s="189"/>
      <c r="D227" s="313"/>
      <c r="E227" s="150"/>
      <c r="F227" s="314"/>
      <c r="G227" s="314"/>
      <c r="H227" s="315"/>
      <c r="I227" s="220"/>
      <c r="J227" s="3"/>
      <c r="K227" s="17"/>
      <c r="L227" s="17"/>
      <c r="M227" s="374"/>
      <c r="N227" s="374"/>
      <c r="O227" s="374"/>
      <c r="P227" s="374"/>
      <c r="Q227" s="374"/>
      <c r="R227" s="374"/>
      <c r="S227" s="374"/>
      <c r="T227" s="374"/>
      <c r="U227" s="374"/>
      <c r="V227" s="374"/>
      <c r="W227" s="374"/>
      <c r="X227" s="374"/>
      <c r="Y227" s="374"/>
      <c r="Z227" s="374"/>
      <c r="AA227" s="374"/>
      <c r="AB227" s="374"/>
      <c r="AC227" s="374"/>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4"/>
      <c r="AY227" s="374"/>
      <c r="AZ227" s="374"/>
      <c r="BA227" s="374"/>
      <c r="BB227" s="374"/>
      <c r="BC227" s="374"/>
      <c r="BD227" s="374"/>
      <c r="BE227" s="374"/>
      <c r="BF227" s="374"/>
      <c r="BG227" s="374"/>
      <c r="BH227" s="374"/>
      <c r="BI227" s="374"/>
      <c r="BJ227" s="374"/>
      <c r="BK227" s="374"/>
      <c r="BL227" s="374"/>
      <c r="BM227" s="374"/>
      <c r="BN227" s="374"/>
      <c r="BO227" s="374"/>
      <c r="BP227" s="374"/>
      <c r="BQ227" s="374"/>
      <c r="BR227" s="374"/>
      <c r="BS227" s="374"/>
      <c r="BT227" s="374"/>
      <c r="BU227" s="374"/>
      <c r="BV227" s="374"/>
      <c r="BW227" s="374"/>
      <c r="BX227" s="374"/>
      <c r="BY227" s="374"/>
      <c r="BZ227" s="374"/>
      <c r="CA227" s="374"/>
      <c r="CB227" s="374"/>
      <c r="CC227" s="374"/>
      <c r="CD227" s="374"/>
      <c r="CE227" s="374"/>
      <c r="CF227" s="374"/>
      <c r="CG227" s="374"/>
      <c r="CH227" s="374"/>
      <c r="CI227" s="374"/>
      <c r="CJ227" s="374"/>
      <c r="CK227" s="374"/>
      <c r="CL227" s="374"/>
      <c r="CM227" s="374"/>
      <c r="CN227" s="374"/>
      <c r="CO227" s="374"/>
      <c r="CP227" s="374"/>
      <c r="CQ227" s="374"/>
      <c r="CR227" s="374"/>
      <c r="CS227" s="374"/>
      <c r="CT227" s="374"/>
      <c r="CU227" s="374"/>
      <c r="CV227" s="374"/>
      <c r="CW227" s="374"/>
      <c r="CX227" s="374"/>
      <c r="CY227" s="374"/>
      <c r="CZ227" s="374"/>
      <c r="DA227" s="374"/>
      <c r="DB227" s="374"/>
      <c r="DC227" s="374"/>
      <c r="DD227" s="374"/>
      <c r="DE227" s="374"/>
      <c r="DF227" s="374"/>
      <c r="DG227" s="374"/>
      <c r="DH227" s="374"/>
      <c r="DI227" s="374"/>
      <c r="DJ227" s="374"/>
      <c r="DK227" s="374"/>
      <c r="DL227" s="374"/>
      <c r="DM227" s="374"/>
      <c r="DN227" s="374"/>
      <c r="DO227" s="374"/>
      <c r="DP227" s="374"/>
      <c r="DQ227" s="374"/>
      <c r="DR227" s="374"/>
      <c r="DS227" s="374"/>
      <c r="DT227" s="374"/>
      <c r="DU227" s="374"/>
      <c r="DV227" s="374"/>
      <c r="DW227" s="374"/>
      <c r="DX227" s="374"/>
      <c r="DY227" s="374"/>
      <c r="DZ227" s="374"/>
      <c r="EA227" s="374"/>
      <c r="EB227" s="374"/>
      <c r="EC227" s="374"/>
      <c r="ED227" s="374"/>
      <c r="EE227" s="374"/>
      <c r="EF227" s="374"/>
      <c r="EG227" s="374"/>
      <c r="EH227" s="374"/>
      <c r="EI227" s="374"/>
      <c r="EJ227" s="374"/>
      <c r="EK227" s="374"/>
      <c r="EL227" s="374"/>
      <c r="EM227" s="374"/>
      <c r="EN227" s="374"/>
      <c r="EO227" s="374"/>
      <c r="EP227" s="374"/>
      <c r="EQ227" s="374"/>
      <c r="ER227" s="374"/>
      <c r="ES227" s="374"/>
      <c r="ET227" s="374"/>
      <c r="EU227" s="374"/>
      <c r="EV227" s="374"/>
      <c r="EW227" s="374"/>
      <c r="EX227" s="374"/>
      <c r="EY227" s="374"/>
      <c r="EZ227" s="374"/>
      <c r="FA227" s="374"/>
      <c r="FB227" s="374"/>
      <c r="FC227" s="374"/>
      <c r="FD227" s="374"/>
      <c r="FE227" s="374"/>
      <c r="FF227" s="374"/>
      <c r="FG227" s="374"/>
      <c r="FH227" s="374"/>
      <c r="FI227" s="374"/>
      <c r="FJ227" s="374"/>
      <c r="FK227" s="374"/>
      <c r="FL227" s="374"/>
      <c r="FM227" s="374"/>
      <c r="FN227" s="374"/>
      <c r="FO227" s="374"/>
      <c r="FP227" s="374"/>
      <c r="FQ227" s="374"/>
      <c r="FR227" s="374"/>
      <c r="FS227" s="374"/>
      <c r="FT227" s="374"/>
      <c r="FU227" s="374"/>
      <c r="FV227" s="374"/>
      <c r="FW227" s="374"/>
      <c r="FX227" s="374"/>
      <c r="FY227" s="374"/>
      <c r="FZ227" s="374"/>
      <c r="GA227" s="374"/>
      <c r="GB227" s="374"/>
      <c r="GC227" s="374"/>
      <c r="GD227" s="374"/>
      <c r="GE227" s="374"/>
      <c r="GF227" s="374"/>
      <c r="GG227" s="374"/>
      <c r="GH227" s="374"/>
      <c r="GI227" s="374"/>
      <c r="GJ227" s="374"/>
      <c r="GK227" s="374"/>
      <c r="GL227" s="374"/>
      <c r="GM227" s="374"/>
      <c r="GN227" s="374"/>
      <c r="GO227" s="374"/>
      <c r="GP227" s="374"/>
      <c r="GQ227" s="374"/>
      <c r="GR227" s="374"/>
      <c r="GS227" s="374"/>
      <c r="GT227" s="374"/>
      <c r="GU227" s="374"/>
      <c r="GV227" s="374"/>
      <c r="GW227" s="374"/>
      <c r="GX227" s="374"/>
      <c r="GY227" s="374"/>
      <c r="GZ227" s="374"/>
      <c r="HA227" s="374"/>
      <c r="HB227" s="374"/>
      <c r="HC227" s="374"/>
      <c r="HD227" s="374"/>
      <c r="HE227" s="374"/>
      <c r="HF227" s="374"/>
      <c r="HG227" s="374"/>
      <c r="HH227" s="374"/>
      <c r="HI227" s="374"/>
      <c r="HJ227" s="374"/>
      <c r="HK227" s="374"/>
      <c r="HL227" s="374"/>
      <c r="HM227" s="374"/>
      <c r="HN227" s="374"/>
      <c r="HO227" s="374"/>
      <c r="HP227" s="374"/>
      <c r="HQ227" s="374"/>
      <c r="HR227" s="374"/>
      <c r="HS227" s="374"/>
      <c r="HT227" s="374"/>
      <c r="HU227" s="374"/>
      <c r="HV227" s="374"/>
      <c r="HW227" s="374"/>
      <c r="HX227" s="374"/>
      <c r="HY227" s="374"/>
      <c r="HZ227" s="374"/>
      <c r="IA227" s="374"/>
      <c r="IB227" s="374"/>
      <c r="IC227" s="374"/>
      <c r="ID227" s="374"/>
      <c r="IE227" s="374"/>
      <c r="IF227" s="374"/>
      <c r="IG227" s="374"/>
      <c r="IH227" s="374"/>
      <c r="II227" s="374"/>
      <c r="IJ227" s="374"/>
      <c r="IK227" s="374"/>
      <c r="IL227" s="374"/>
    </row>
    <row r="228" spans="1:246" x14ac:dyDescent="0.25">
      <c r="I228" s="303"/>
      <c r="K228" s="3"/>
      <c r="L228" s="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3"/>
      <c r="AJ228" s="373"/>
      <c r="AK228" s="373"/>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G228" s="373"/>
      <c r="BH228" s="373"/>
      <c r="BI228" s="373"/>
      <c r="BJ228" s="373"/>
      <c r="BK228" s="373"/>
      <c r="BL228" s="373"/>
      <c r="BM228" s="373"/>
      <c r="BN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373"/>
      <c r="CS228" s="373"/>
      <c r="CT228" s="373"/>
      <c r="CU228" s="373"/>
      <c r="CV228" s="373"/>
      <c r="CW228" s="373"/>
      <c r="CX228" s="373"/>
      <c r="CY228" s="373"/>
      <c r="CZ228" s="373"/>
      <c r="DA228" s="373"/>
      <c r="DB228" s="373"/>
      <c r="DC228" s="373"/>
      <c r="DD228" s="373"/>
      <c r="DE228" s="373"/>
      <c r="DF228" s="373"/>
      <c r="DG228" s="373"/>
      <c r="DH228" s="373"/>
      <c r="DI228" s="373"/>
      <c r="DJ228" s="373"/>
      <c r="DK228" s="373"/>
      <c r="DL228" s="373"/>
      <c r="DM228" s="373"/>
      <c r="DN228" s="373"/>
      <c r="DO228" s="373"/>
      <c r="DP228" s="373"/>
      <c r="DQ228" s="373"/>
      <c r="DR228" s="373"/>
      <c r="DS228" s="373"/>
      <c r="DT228" s="373"/>
      <c r="DU228" s="373"/>
      <c r="DV228" s="373"/>
      <c r="DW228" s="373"/>
      <c r="DX228" s="373"/>
      <c r="DY228" s="373"/>
      <c r="DZ228" s="373"/>
      <c r="EA228" s="373"/>
      <c r="EB228" s="373"/>
      <c r="EC228" s="373"/>
      <c r="ED228" s="373"/>
      <c r="EE228" s="373"/>
      <c r="EF228" s="373"/>
      <c r="EG228" s="373"/>
      <c r="EH228" s="373"/>
      <c r="EI228" s="373"/>
      <c r="EJ228" s="373"/>
      <c r="EK228" s="373"/>
      <c r="EL228" s="373"/>
      <c r="EM228" s="373"/>
      <c r="EN228" s="373"/>
      <c r="EO228" s="373"/>
      <c r="EP228" s="373"/>
      <c r="EQ228" s="373"/>
      <c r="ER228" s="373"/>
      <c r="ES228" s="373"/>
      <c r="ET228" s="373"/>
      <c r="EU228" s="373"/>
      <c r="EV228" s="373"/>
      <c r="EW228" s="373"/>
      <c r="EX228" s="373"/>
      <c r="EY228" s="373"/>
      <c r="EZ228" s="373"/>
      <c r="FA228" s="373"/>
      <c r="FB228" s="373"/>
      <c r="FC228" s="373"/>
      <c r="FD228" s="373"/>
      <c r="FE228" s="373"/>
      <c r="FF228" s="373"/>
      <c r="FG228" s="373"/>
      <c r="FH228" s="373"/>
      <c r="FI228" s="373"/>
      <c r="FJ228" s="373"/>
      <c r="FK228" s="373"/>
      <c r="FL228" s="373"/>
      <c r="FM228" s="373"/>
      <c r="FN228" s="373"/>
      <c r="FO228" s="373"/>
      <c r="FP228" s="373"/>
      <c r="FQ228" s="373"/>
      <c r="FR228" s="373"/>
      <c r="FS228" s="373"/>
      <c r="FT228" s="373"/>
      <c r="FU228" s="373"/>
      <c r="FV228" s="373"/>
      <c r="FW228" s="373"/>
      <c r="FX228" s="373"/>
      <c r="FY228" s="373"/>
      <c r="FZ228" s="373"/>
      <c r="GA228" s="373"/>
      <c r="GB228" s="373"/>
      <c r="GC228" s="373"/>
      <c r="GD228" s="373"/>
      <c r="GE228" s="373"/>
      <c r="GF228" s="373"/>
      <c r="GG228" s="373"/>
      <c r="GH228" s="373"/>
      <c r="GI228" s="373"/>
      <c r="GJ228" s="373"/>
      <c r="GK228" s="373"/>
      <c r="GL228" s="373"/>
      <c r="GM228" s="373"/>
      <c r="GN228" s="373"/>
      <c r="GO228" s="373"/>
      <c r="GP228" s="373"/>
      <c r="GQ228" s="373"/>
      <c r="GR228" s="373"/>
      <c r="GS228" s="373"/>
      <c r="GT228" s="373"/>
      <c r="GU228" s="373"/>
      <c r="GV228" s="373"/>
      <c r="GW228" s="373"/>
      <c r="GX228" s="373"/>
      <c r="GY228" s="373"/>
      <c r="GZ228" s="373"/>
      <c r="HA228" s="373"/>
      <c r="HB228" s="373"/>
      <c r="HC228" s="373"/>
      <c r="HD228" s="373"/>
      <c r="HE228" s="373"/>
      <c r="HF228" s="373"/>
      <c r="HG228" s="373"/>
      <c r="HH228" s="373"/>
      <c r="HI228" s="373"/>
      <c r="HJ228" s="373"/>
      <c r="HK228" s="373"/>
      <c r="HL228" s="373"/>
      <c r="HM228" s="373"/>
      <c r="HN228" s="373"/>
      <c r="HO228" s="373"/>
      <c r="HP228" s="373"/>
      <c r="HQ228" s="373"/>
      <c r="HR228" s="373"/>
      <c r="HS228" s="373"/>
      <c r="HT228" s="373"/>
      <c r="HU228" s="373"/>
      <c r="HV228" s="373"/>
      <c r="HW228" s="373"/>
      <c r="HX228" s="373"/>
      <c r="HY228" s="373"/>
      <c r="HZ228" s="373"/>
      <c r="IA228" s="373"/>
      <c r="IB228" s="373"/>
      <c r="IC228" s="373"/>
      <c r="ID228" s="373"/>
      <c r="IE228" s="373"/>
      <c r="IF228" s="373"/>
      <c r="IG228" s="373"/>
      <c r="IH228" s="373"/>
      <c r="II228" s="373"/>
      <c r="IJ228" s="373"/>
      <c r="IK228" s="373"/>
      <c r="IL228" s="373"/>
    </row>
    <row r="229" spans="1:246" s="11" customFormat="1" x14ac:dyDescent="0.25">
      <c r="A229" s="312"/>
      <c r="B229" s="312"/>
      <c r="C229" s="189"/>
      <c r="D229" s="313"/>
      <c r="E229" s="150"/>
      <c r="F229" s="314"/>
      <c r="G229" s="314"/>
      <c r="H229" s="315"/>
      <c r="I229" s="220"/>
      <c r="J229" s="3"/>
      <c r="K229" s="1"/>
      <c r="L229" s="1"/>
      <c r="M229" s="312"/>
      <c r="N229" s="312"/>
      <c r="O229" s="312"/>
      <c r="P229" s="312"/>
      <c r="Q229" s="312"/>
      <c r="R229" s="312"/>
      <c r="S229" s="312"/>
      <c r="T229" s="312"/>
      <c r="U229" s="312"/>
      <c r="V229" s="312"/>
      <c r="W229" s="312"/>
      <c r="X229" s="312"/>
      <c r="Y229" s="312"/>
      <c r="Z229" s="312"/>
      <c r="AA229" s="312"/>
      <c r="AB229" s="312"/>
      <c r="AC229" s="312"/>
      <c r="AD229" s="312"/>
      <c r="AE229" s="312"/>
      <c r="AF229" s="312"/>
      <c r="AG229" s="312"/>
      <c r="AH229" s="312"/>
      <c r="AI229" s="312"/>
      <c r="AJ229" s="312"/>
      <c r="AK229" s="312"/>
      <c r="AL229" s="312"/>
      <c r="AM229" s="312"/>
      <c r="AN229" s="312"/>
      <c r="AO229" s="312"/>
      <c r="AP229" s="312"/>
      <c r="AQ229" s="312"/>
      <c r="AR229" s="312"/>
      <c r="AS229" s="312"/>
      <c r="AT229" s="312"/>
      <c r="AU229" s="312"/>
      <c r="AV229" s="312"/>
      <c r="AW229" s="312"/>
      <c r="AX229" s="312"/>
      <c r="AY229" s="312"/>
      <c r="AZ229" s="312"/>
      <c r="BA229" s="312"/>
      <c r="BB229" s="312"/>
      <c r="BC229" s="312"/>
      <c r="BD229" s="312"/>
      <c r="BE229" s="312"/>
      <c r="BF229" s="312"/>
      <c r="BG229" s="312"/>
      <c r="BH229" s="312"/>
      <c r="BI229" s="312"/>
      <c r="BJ229" s="312"/>
      <c r="BK229" s="312"/>
      <c r="BL229" s="312"/>
      <c r="BM229" s="312"/>
      <c r="BN229" s="312"/>
      <c r="BO229" s="312"/>
      <c r="BP229" s="312"/>
      <c r="BQ229" s="312"/>
      <c r="BR229" s="312"/>
      <c r="BS229" s="312"/>
      <c r="BT229" s="312"/>
      <c r="BU229" s="312"/>
      <c r="BV229" s="312"/>
      <c r="BW229" s="312"/>
      <c r="BX229" s="312"/>
      <c r="BY229" s="312"/>
      <c r="BZ229" s="312"/>
      <c r="CA229" s="312"/>
      <c r="CB229" s="312"/>
      <c r="CC229" s="312"/>
      <c r="CD229" s="312"/>
      <c r="CE229" s="312"/>
      <c r="CF229" s="312"/>
      <c r="CG229" s="312"/>
      <c r="CH229" s="312"/>
      <c r="CI229" s="312"/>
      <c r="CJ229" s="312"/>
      <c r="CK229" s="312"/>
      <c r="CL229" s="312"/>
      <c r="CM229" s="312"/>
      <c r="CN229" s="312"/>
      <c r="CO229" s="312"/>
      <c r="CP229" s="312"/>
      <c r="CQ229" s="312"/>
      <c r="CR229" s="312"/>
      <c r="CS229" s="312"/>
      <c r="CT229" s="312"/>
      <c r="CU229" s="312"/>
      <c r="CV229" s="312"/>
      <c r="CW229" s="312"/>
      <c r="CX229" s="312"/>
      <c r="CY229" s="312"/>
      <c r="CZ229" s="312"/>
      <c r="DA229" s="312"/>
      <c r="DB229" s="312"/>
      <c r="DC229" s="312"/>
      <c r="DD229" s="312"/>
      <c r="DE229" s="312"/>
      <c r="DF229" s="312"/>
      <c r="DG229" s="312"/>
      <c r="DH229" s="312"/>
      <c r="DI229" s="312"/>
      <c r="DJ229" s="312"/>
      <c r="DK229" s="312"/>
      <c r="DL229" s="312"/>
      <c r="DM229" s="312"/>
      <c r="DN229" s="312"/>
      <c r="DO229" s="312"/>
      <c r="DP229" s="312"/>
      <c r="DQ229" s="312"/>
      <c r="DR229" s="312"/>
      <c r="DS229" s="312"/>
      <c r="DT229" s="312"/>
      <c r="DU229" s="312"/>
      <c r="DV229" s="312"/>
      <c r="DW229" s="312"/>
      <c r="DX229" s="312"/>
      <c r="DY229" s="312"/>
      <c r="DZ229" s="312"/>
      <c r="EA229" s="312"/>
      <c r="EB229" s="312"/>
      <c r="EC229" s="312"/>
      <c r="ED229" s="312"/>
      <c r="EE229" s="312"/>
      <c r="EF229" s="312"/>
      <c r="EG229" s="312"/>
      <c r="EH229" s="312"/>
      <c r="EI229" s="312"/>
      <c r="EJ229" s="312"/>
      <c r="EK229" s="312"/>
      <c r="EL229" s="312"/>
      <c r="EM229" s="312"/>
      <c r="EN229" s="312"/>
      <c r="EO229" s="312"/>
      <c r="EP229" s="312"/>
      <c r="EQ229" s="312"/>
      <c r="ER229" s="312"/>
      <c r="ES229" s="312"/>
      <c r="ET229" s="312"/>
      <c r="EU229" s="312"/>
      <c r="EV229" s="312"/>
      <c r="EW229" s="312"/>
      <c r="EX229" s="312"/>
      <c r="EY229" s="312"/>
      <c r="EZ229" s="312"/>
      <c r="FA229" s="312"/>
      <c r="FB229" s="312"/>
      <c r="FC229" s="312"/>
      <c r="FD229" s="312"/>
      <c r="FE229" s="312"/>
      <c r="FF229" s="312"/>
      <c r="FG229" s="312"/>
      <c r="FH229" s="312"/>
      <c r="FI229" s="312"/>
      <c r="FJ229" s="312"/>
      <c r="FK229" s="312"/>
      <c r="FL229" s="312"/>
      <c r="FM229" s="312"/>
      <c r="FN229" s="312"/>
      <c r="FO229" s="312"/>
      <c r="FP229" s="312"/>
      <c r="FQ229" s="312"/>
      <c r="FR229" s="312"/>
      <c r="FS229" s="312"/>
      <c r="FT229" s="312"/>
      <c r="FU229" s="312"/>
      <c r="FV229" s="312"/>
      <c r="FW229" s="312"/>
      <c r="FX229" s="312"/>
      <c r="FY229" s="312"/>
      <c r="FZ229" s="312"/>
      <c r="GA229" s="312"/>
      <c r="GB229" s="312"/>
      <c r="GC229" s="312"/>
      <c r="GD229" s="312"/>
      <c r="GE229" s="312"/>
      <c r="GF229" s="312"/>
      <c r="GG229" s="312"/>
      <c r="GH229" s="312"/>
      <c r="GI229" s="312"/>
      <c r="GJ229" s="312"/>
      <c r="GK229" s="312"/>
      <c r="GL229" s="312"/>
      <c r="GM229" s="312"/>
      <c r="GN229" s="312"/>
      <c r="GO229" s="312"/>
      <c r="GP229" s="312"/>
      <c r="GQ229" s="312"/>
      <c r="GR229" s="312"/>
      <c r="GS229" s="312"/>
      <c r="GT229" s="312"/>
      <c r="GU229" s="312"/>
      <c r="GV229" s="312"/>
      <c r="GW229" s="312"/>
      <c r="GX229" s="312"/>
      <c r="GY229" s="312"/>
      <c r="GZ229" s="312"/>
      <c r="HA229" s="312"/>
      <c r="HB229" s="312"/>
      <c r="HC229" s="312"/>
      <c r="HD229" s="312"/>
      <c r="HE229" s="312"/>
      <c r="HF229" s="312"/>
      <c r="HG229" s="312"/>
      <c r="HH229" s="312"/>
      <c r="HI229" s="312"/>
      <c r="HJ229" s="312"/>
      <c r="HK229" s="312"/>
      <c r="HL229" s="312"/>
      <c r="HM229" s="312"/>
      <c r="HN229" s="312"/>
      <c r="HO229" s="312"/>
      <c r="HP229" s="312"/>
      <c r="HQ229" s="312"/>
      <c r="HR229" s="312"/>
      <c r="HS229" s="312"/>
      <c r="HT229" s="312"/>
      <c r="HU229" s="312"/>
      <c r="HV229" s="312"/>
      <c r="HW229" s="312"/>
      <c r="HX229" s="312"/>
      <c r="HY229" s="312"/>
      <c r="HZ229" s="312"/>
      <c r="IA229" s="312"/>
      <c r="IB229" s="312"/>
      <c r="IC229" s="312"/>
      <c r="ID229" s="312"/>
      <c r="IE229" s="312"/>
      <c r="IF229" s="312"/>
      <c r="IG229" s="312"/>
      <c r="IH229" s="312"/>
      <c r="II229" s="312"/>
      <c r="IJ229" s="312"/>
      <c r="IK229" s="312"/>
      <c r="IL229" s="312"/>
    </row>
    <row r="230" spans="1:246" s="11" customFormat="1" x14ac:dyDescent="0.25">
      <c r="A230" s="312"/>
      <c r="B230" s="312"/>
      <c r="C230" s="189"/>
      <c r="D230" s="313"/>
      <c r="E230" s="150"/>
      <c r="F230" s="314"/>
      <c r="G230" s="314"/>
      <c r="H230" s="315"/>
      <c r="I230" s="220"/>
      <c r="J230" s="3"/>
      <c r="K230" s="12"/>
      <c r="L230" s="12"/>
    </row>
    <row r="231" spans="1:246" x14ac:dyDescent="0.25">
      <c r="K231" s="12"/>
      <c r="L231" s="12"/>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row>
    <row r="232" spans="1:246" s="11" customFormat="1" x14ac:dyDescent="0.25">
      <c r="A232" s="312"/>
      <c r="B232" s="312"/>
      <c r="C232" s="189"/>
      <c r="D232" s="313"/>
      <c r="E232" s="150"/>
      <c r="F232" s="314"/>
      <c r="G232" s="314"/>
      <c r="H232" s="315"/>
      <c r="I232" s="220"/>
      <c r="J232" s="3"/>
      <c r="K232" s="1"/>
      <c r="L232" s="1"/>
      <c r="M232" s="312"/>
      <c r="N232" s="312"/>
      <c r="O232" s="312"/>
      <c r="P232" s="312"/>
      <c r="Q232" s="312"/>
      <c r="R232" s="312"/>
      <c r="S232" s="312"/>
      <c r="T232" s="312"/>
      <c r="U232" s="312"/>
      <c r="V232" s="312"/>
      <c r="W232" s="312"/>
      <c r="X232" s="312"/>
      <c r="Y232" s="312"/>
      <c r="Z232" s="312"/>
      <c r="AA232" s="312"/>
      <c r="AB232" s="312"/>
      <c r="AC232" s="312"/>
      <c r="AD232" s="312"/>
      <c r="AE232" s="312"/>
      <c r="AF232" s="312"/>
      <c r="AG232" s="312"/>
      <c r="AH232" s="312"/>
      <c r="AI232" s="312"/>
      <c r="AJ232" s="312"/>
      <c r="AK232" s="312"/>
      <c r="AL232" s="312"/>
      <c r="AM232" s="312"/>
      <c r="AN232" s="312"/>
      <c r="AO232" s="312"/>
      <c r="AP232" s="312"/>
      <c r="AQ232" s="312"/>
      <c r="AR232" s="312"/>
      <c r="AS232" s="312"/>
      <c r="AT232" s="312"/>
      <c r="AU232" s="312"/>
      <c r="AV232" s="312"/>
      <c r="AW232" s="312"/>
      <c r="AX232" s="312"/>
      <c r="AY232" s="312"/>
      <c r="AZ232" s="312"/>
      <c r="BA232" s="312"/>
      <c r="BB232" s="312"/>
      <c r="BC232" s="312"/>
      <c r="BD232" s="312"/>
      <c r="BE232" s="312"/>
      <c r="BF232" s="312"/>
      <c r="BG232" s="312"/>
      <c r="BH232" s="312"/>
      <c r="BI232" s="312"/>
      <c r="BJ232" s="312"/>
      <c r="BK232" s="312"/>
      <c r="BL232" s="312"/>
      <c r="BM232" s="312"/>
      <c r="BN232" s="312"/>
      <c r="BO232" s="312"/>
      <c r="BP232" s="312"/>
      <c r="BQ232" s="312"/>
      <c r="BR232" s="312"/>
      <c r="BS232" s="312"/>
      <c r="BT232" s="312"/>
      <c r="BU232" s="312"/>
      <c r="BV232" s="312"/>
      <c r="BW232" s="312"/>
      <c r="BX232" s="312"/>
      <c r="BY232" s="312"/>
      <c r="BZ232" s="312"/>
      <c r="CA232" s="312"/>
      <c r="CB232" s="312"/>
      <c r="CC232" s="312"/>
      <c r="CD232" s="312"/>
      <c r="CE232" s="312"/>
      <c r="CF232" s="312"/>
      <c r="CG232" s="312"/>
      <c r="CH232" s="312"/>
      <c r="CI232" s="312"/>
      <c r="CJ232" s="312"/>
      <c r="CK232" s="312"/>
      <c r="CL232" s="312"/>
      <c r="CM232" s="312"/>
      <c r="CN232" s="312"/>
      <c r="CO232" s="312"/>
      <c r="CP232" s="312"/>
      <c r="CQ232" s="312"/>
      <c r="CR232" s="312"/>
      <c r="CS232" s="312"/>
      <c r="CT232" s="312"/>
      <c r="CU232" s="312"/>
      <c r="CV232" s="312"/>
      <c r="CW232" s="312"/>
      <c r="CX232" s="312"/>
      <c r="CY232" s="312"/>
      <c r="CZ232" s="312"/>
      <c r="DA232" s="312"/>
      <c r="DB232" s="312"/>
      <c r="DC232" s="312"/>
      <c r="DD232" s="312"/>
      <c r="DE232" s="312"/>
      <c r="DF232" s="312"/>
      <c r="DG232" s="312"/>
      <c r="DH232" s="312"/>
      <c r="DI232" s="312"/>
      <c r="DJ232" s="312"/>
      <c r="DK232" s="312"/>
      <c r="DL232" s="312"/>
      <c r="DM232" s="312"/>
      <c r="DN232" s="312"/>
      <c r="DO232" s="312"/>
      <c r="DP232" s="312"/>
      <c r="DQ232" s="312"/>
      <c r="DR232" s="312"/>
      <c r="DS232" s="312"/>
      <c r="DT232" s="312"/>
      <c r="DU232" s="312"/>
      <c r="DV232" s="312"/>
      <c r="DW232" s="312"/>
      <c r="DX232" s="312"/>
      <c r="DY232" s="312"/>
      <c r="DZ232" s="312"/>
      <c r="EA232" s="312"/>
      <c r="EB232" s="312"/>
      <c r="EC232" s="312"/>
      <c r="ED232" s="312"/>
      <c r="EE232" s="312"/>
      <c r="EF232" s="312"/>
      <c r="EG232" s="312"/>
      <c r="EH232" s="312"/>
      <c r="EI232" s="312"/>
      <c r="EJ232" s="312"/>
      <c r="EK232" s="312"/>
      <c r="EL232" s="312"/>
      <c r="EM232" s="312"/>
      <c r="EN232" s="312"/>
      <c r="EO232" s="312"/>
      <c r="EP232" s="312"/>
      <c r="EQ232" s="312"/>
      <c r="ER232" s="312"/>
      <c r="ES232" s="312"/>
      <c r="ET232" s="312"/>
      <c r="EU232" s="312"/>
      <c r="EV232" s="312"/>
      <c r="EW232" s="312"/>
      <c r="EX232" s="312"/>
      <c r="EY232" s="312"/>
      <c r="EZ232" s="312"/>
      <c r="FA232" s="312"/>
      <c r="FB232" s="312"/>
      <c r="FC232" s="312"/>
      <c r="FD232" s="312"/>
      <c r="FE232" s="312"/>
      <c r="FF232" s="312"/>
      <c r="FG232" s="312"/>
      <c r="FH232" s="312"/>
      <c r="FI232" s="312"/>
      <c r="FJ232" s="312"/>
      <c r="FK232" s="312"/>
      <c r="FL232" s="312"/>
      <c r="FM232" s="312"/>
      <c r="FN232" s="312"/>
      <c r="FO232" s="312"/>
      <c r="FP232" s="312"/>
      <c r="FQ232" s="312"/>
      <c r="FR232" s="312"/>
      <c r="FS232" s="312"/>
      <c r="FT232" s="312"/>
      <c r="FU232" s="312"/>
      <c r="FV232" s="312"/>
      <c r="FW232" s="312"/>
      <c r="FX232" s="312"/>
      <c r="FY232" s="312"/>
      <c r="FZ232" s="312"/>
      <c r="GA232" s="312"/>
      <c r="GB232" s="312"/>
      <c r="GC232" s="312"/>
      <c r="GD232" s="312"/>
      <c r="GE232" s="312"/>
      <c r="GF232" s="312"/>
      <c r="GG232" s="312"/>
      <c r="GH232" s="312"/>
      <c r="GI232" s="312"/>
      <c r="GJ232" s="312"/>
      <c r="GK232" s="312"/>
      <c r="GL232" s="312"/>
      <c r="GM232" s="312"/>
      <c r="GN232" s="312"/>
      <c r="GO232" s="312"/>
      <c r="GP232" s="312"/>
      <c r="GQ232" s="312"/>
      <c r="GR232" s="312"/>
      <c r="GS232" s="312"/>
      <c r="GT232" s="312"/>
      <c r="GU232" s="312"/>
      <c r="GV232" s="312"/>
      <c r="GW232" s="312"/>
      <c r="GX232" s="312"/>
      <c r="GY232" s="312"/>
      <c r="GZ232" s="312"/>
      <c r="HA232" s="312"/>
      <c r="HB232" s="312"/>
      <c r="HC232" s="312"/>
      <c r="HD232" s="312"/>
      <c r="HE232" s="312"/>
      <c r="HF232" s="312"/>
      <c r="HG232" s="312"/>
      <c r="HH232" s="312"/>
      <c r="HI232" s="312"/>
      <c r="HJ232" s="312"/>
      <c r="HK232" s="312"/>
      <c r="HL232" s="312"/>
      <c r="HM232" s="312"/>
      <c r="HN232" s="312"/>
      <c r="HO232" s="312"/>
      <c r="HP232" s="312"/>
      <c r="HQ232" s="312"/>
      <c r="HR232" s="312"/>
      <c r="HS232" s="312"/>
      <c r="HT232" s="312"/>
      <c r="HU232" s="312"/>
      <c r="HV232" s="312"/>
      <c r="HW232" s="312"/>
      <c r="HX232" s="312"/>
      <c r="HY232" s="312"/>
      <c r="HZ232" s="312"/>
      <c r="IA232" s="312"/>
      <c r="IB232" s="312"/>
      <c r="IC232" s="312"/>
      <c r="ID232" s="312"/>
      <c r="IE232" s="312"/>
      <c r="IF232" s="312"/>
      <c r="IG232" s="312"/>
      <c r="IH232" s="312"/>
      <c r="II232" s="312"/>
      <c r="IJ232" s="312"/>
      <c r="IK232" s="312"/>
      <c r="IL232" s="312"/>
    </row>
    <row r="233" spans="1:246" s="11" customFormat="1" x14ac:dyDescent="0.25">
      <c r="A233" s="312"/>
      <c r="B233" s="312"/>
      <c r="C233" s="189"/>
      <c r="D233" s="313"/>
      <c r="E233" s="150"/>
      <c r="F233" s="314"/>
      <c r="G233" s="314"/>
      <c r="H233" s="315"/>
      <c r="I233" s="220"/>
      <c r="J233" s="3"/>
      <c r="K233" s="12"/>
      <c r="L233" s="12"/>
    </row>
    <row r="234" spans="1:246" s="11" customFormat="1" x14ac:dyDescent="0.25">
      <c r="A234" s="312"/>
      <c r="B234" s="312"/>
      <c r="C234" s="189"/>
      <c r="D234" s="313"/>
      <c r="E234" s="150"/>
      <c r="F234" s="314"/>
      <c r="G234" s="314"/>
      <c r="H234" s="315"/>
      <c r="I234" s="220"/>
      <c r="J234" s="3"/>
      <c r="K234" s="12"/>
      <c r="L234" s="12"/>
    </row>
    <row r="235" spans="1:246" s="11" customFormat="1" x14ac:dyDescent="0.25">
      <c r="A235" s="312"/>
      <c r="B235" s="312"/>
      <c r="C235" s="189"/>
      <c r="D235" s="313"/>
      <c r="E235" s="150"/>
      <c r="F235" s="314"/>
      <c r="G235" s="314"/>
      <c r="H235" s="315"/>
      <c r="I235" s="220"/>
      <c r="J235" s="3"/>
      <c r="K235" s="12"/>
      <c r="L235" s="12"/>
    </row>
    <row r="236" spans="1:246" s="11" customFormat="1" x14ac:dyDescent="0.25">
      <c r="A236" s="312"/>
      <c r="B236" s="312"/>
      <c r="C236" s="189"/>
      <c r="D236" s="313"/>
      <c r="E236" s="150"/>
      <c r="F236" s="314"/>
      <c r="G236" s="314"/>
      <c r="H236" s="315"/>
      <c r="I236" s="220"/>
      <c r="J236" s="3"/>
      <c r="K236" s="12"/>
      <c r="L236" s="12"/>
    </row>
    <row r="237" spans="1:246" s="11" customFormat="1" x14ac:dyDescent="0.25">
      <c r="A237" s="312"/>
      <c r="B237" s="312"/>
      <c r="C237" s="189"/>
      <c r="D237" s="313"/>
      <c r="E237" s="150"/>
      <c r="F237" s="314"/>
      <c r="G237" s="314"/>
      <c r="H237" s="315"/>
      <c r="I237" s="220"/>
      <c r="J237" s="3"/>
      <c r="K237" s="12"/>
      <c r="L237" s="12"/>
    </row>
    <row r="238" spans="1:246" s="11" customFormat="1" x14ac:dyDescent="0.25">
      <c r="A238" s="312"/>
      <c r="B238" s="312"/>
      <c r="C238" s="189"/>
      <c r="D238" s="313"/>
      <c r="E238" s="150"/>
      <c r="F238" s="314"/>
      <c r="G238" s="314"/>
      <c r="H238" s="315"/>
      <c r="I238" s="220"/>
      <c r="J238" s="3"/>
      <c r="K238" s="12"/>
      <c r="L238" s="12"/>
    </row>
    <row r="239" spans="1:246" s="11" customFormat="1" x14ac:dyDescent="0.25">
      <c r="A239" s="312"/>
      <c r="B239" s="312"/>
      <c r="C239" s="189"/>
      <c r="D239" s="313"/>
      <c r="E239" s="150"/>
      <c r="F239" s="314"/>
      <c r="G239" s="314"/>
      <c r="H239" s="315"/>
      <c r="I239" s="220"/>
      <c r="J239" s="3"/>
      <c r="K239" s="12"/>
      <c r="L239" s="12"/>
    </row>
    <row r="240" spans="1:246" s="11" customFormat="1" x14ac:dyDescent="0.25">
      <c r="A240" s="312"/>
      <c r="B240" s="312"/>
      <c r="C240" s="189"/>
      <c r="D240" s="313"/>
      <c r="E240" s="150"/>
      <c r="F240" s="314"/>
      <c r="G240" s="314"/>
      <c r="H240" s="315"/>
      <c r="I240" s="220"/>
      <c r="J240" s="3"/>
      <c r="K240" s="12"/>
      <c r="L240" s="12"/>
    </row>
    <row r="241" spans="1:246" s="11" customFormat="1" x14ac:dyDescent="0.25">
      <c r="A241" s="312"/>
      <c r="B241" s="312"/>
      <c r="C241" s="189"/>
      <c r="D241" s="313"/>
      <c r="E241" s="150"/>
      <c r="F241" s="314"/>
      <c r="G241" s="314"/>
      <c r="H241" s="315"/>
      <c r="I241" s="220"/>
      <c r="J241" s="3"/>
      <c r="K241" s="12"/>
      <c r="L241" s="12"/>
    </row>
    <row r="242" spans="1:246" s="11" customFormat="1" x14ac:dyDescent="0.25">
      <c r="A242" s="312"/>
      <c r="B242" s="312"/>
      <c r="C242" s="189"/>
      <c r="D242" s="313"/>
      <c r="E242" s="150"/>
      <c r="F242" s="314"/>
      <c r="G242" s="314"/>
      <c r="H242" s="315"/>
      <c r="I242" s="220"/>
      <c r="J242" s="3"/>
      <c r="K242" s="12"/>
      <c r="L242" s="12"/>
    </row>
    <row r="243" spans="1:246" x14ac:dyDescent="0.25">
      <c r="K243" s="12"/>
      <c r="L243" s="12"/>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row>
    <row r="244" spans="1:246" s="11" customFormat="1" x14ac:dyDescent="0.25">
      <c r="A244" s="312"/>
      <c r="B244" s="312"/>
      <c r="C244" s="189"/>
      <c r="D244" s="313"/>
      <c r="E244" s="150"/>
      <c r="F244" s="314"/>
      <c r="G244" s="314"/>
      <c r="H244" s="315"/>
      <c r="I244" s="220"/>
      <c r="J244" s="3"/>
      <c r="K244" s="12"/>
      <c r="L244" s="12"/>
    </row>
    <row r="245" spans="1:246" s="11" customFormat="1" x14ac:dyDescent="0.25">
      <c r="A245" s="312"/>
      <c r="B245" s="312"/>
      <c r="C245" s="189"/>
      <c r="D245" s="313"/>
      <c r="E245" s="150"/>
      <c r="F245" s="314"/>
      <c r="G245" s="314"/>
      <c r="H245" s="315"/>
      <c r="I245" s="220"/>
      <c r="J245" s="3"/>
      <c r="K245" s="12"/>
      <c r="L245" s="12"/>
    </row>
    <row r="246" spans="1:246" s="11" customFormat="1" x14ac:dyDescent="0.25">
      <c r="A246" s="312"/>
      <c r="B246" s="312"/>
      <c r="C246" s="189"/>
      <c r="D246" s="313"/>
      <c r="E246" s="150"/>
      <c r="F246" s="314"/>
      <c r="G246" s="314"/>
      <c r="H246" s="315"/>
      <c r="I246" s="220"/>
      <c r="J246" s="3"/>
      <c r="K246" s="12"/>
      <c r="L246" s="12"/>
    </row>
    <row r="248" spans="1:246" s="373" customFormat="1" x14ac:dyDescent="0.25">
      <c r="A248" s="312"/>
      <c r="B248" s="312"/>
      <c r="C248" s="189"/>
      <c r="D248" s="313"/>
      <c r="E248" s="150"/>
      <c r="F248" s="314"/>
      <c r="G248" s="314"/>
      <c r="H248" s="315"/>
      <c r="I248" s="220"/>
      <c r="J248" s="3"/>
      <c r="K248" s="1"/>
      <c r="L248" s="1"/>
      <c r="M248" s="312"/>
      <c r="N248" s="312"/>
      <c r="O248" s="312"/>
      <c r="P248" s="312"/>
      <c r="Q248" s="312"/>
      <c r="R248" s="312"/>
      <c r="S248" s="312"/>
      <c r="T248" s="312"/>
      <c r="U248" s="312"/>
      <c r="V248" s="312"/>
      <c r="W248" s="312"/>
      <c r="X248" s="312"/>
      <c r="Y248" s="312"/>
      <c r="Z248" s="312"/>
      <c r="AA248" s="312"/>
      <c r="AB248" s="312"/>
      <c r="AC248" s="312"/>
      <c r="AD248" s="312"/>
      <c r="AE248" s="312"/>
      <c r="AF248" s="312"/>
      <c r="AG248" s="312"/>
      <c r="AH248" s="312"/>
      <c r="AI248" s="312"/>
      <c r="AJ248" s="312"/>
      <c r="AK248" s="312"/>
      <c r="AL248" s="312"/>
      <c r="AM248" s="312"/>
      <c r="AN248" s="312"/>
      <c r="AO248" s="312"/>
      <c r="AP248" s="312"/>
      <c r="AQ248" s="312"/>
      <c r="AR248" s="312"/>
      <c r="AS248" s="312"/>
      <c r="AT248" s="312"/>
      <c r="AU248" s="312"/>
      <c r="AV248" s="312"/>
      <c r="AW248" s="312"/>
      <c r="AX248" s="312"/>
      <c r="AY248" s="312"/>
      <c r="AZ248" s="312"/>
      <c r="BA248" s="312"/>
      <c r="BB248" s="312"/>
      <c r="BC248" s="312"/>
      <c r="BD248" s="312"/>
      <c r="BE248" s="312"/>
      <c r="BF248" s="312"/>
      <c r="BG248" s="312"/>
      <c r="BH248" s="312"/>
      <c r="BI248" s="312"/>
      <c r="BJ248" s="312"/>
      <c r="BK248" s="312"/>
      <c r="BL248" s="312"/>
      <c r="BM248" s="312"/>
      <c r="BN248" s="312"/>
      <c r="BO248" s="312"/>
      <c r="BP248" s="312"/>
      <c r="BQ248" s="312"/>
      <c r="BR248" s="312"/>
      <c r="BS248" s="312"/>
      <c r="BT248" s="312"/>
      <c r="BU248" s="312"/>
      <c r="BV248" s="312"/>
      <c r="BW248" s="312"/>
      <c r="BX248" s="312"/>
      <c r="BY248" s="312"/>
      <c r="BZ248" s="312"/>
      <c r="CA248" s="312"/>
      <c r="CB248" s="312"/>
      <c r="CC248" s="312"/>
      <c r="CD248" s="312"/>
      <c r="CE248" s="312"/>
      <c r="CF248" s="312"/>
      <c r="CG248" s="312"/>
      <c r="CH248" s="312"/>
      <c r="CI248" s="312"/>
      <c r="CJ248" s="312"/>
      <c r="CK248" s="312"/>
      <c r="CL248" s="312"/>
      <c r="CM248" s="312"/>
      <c r="CN248" s="312"/>
      <c r="CO248" s="312"/>
      <c r="CP248" s="312"/>
      <c r="CQ248" s="312"/>
      <c r="CR248" s="312"/>
      <c r="CS248" s="312"/>
      <c r="CT248" s="312"/>
      <c r="CU248" s="312"/>
      <c r="CV248" s="312"/>
      <c r="CW248" s="312"/>
      <c r="CX248" s="312"/>
      <c r="CY248" s="312"/>
      <c r="CZ248" s="312"/>
      <c r="DA248" s="312"/>
      <c r="DB248" s="312"/>
      <c r="DC248" s="312"/>
      <c r="DD248" s="312"/>
      <c r="DE248" s="312"/>
      <c r="DF248" s="312"/>
      <c r="DG248" s="312"/>
      <c r="DH248" s="312"/>
      <c r="DI248" s="312"/>
      <c r="DJ248" s="312"/>
      <c r="DK248" s="312"/>
      <c r="DL248" s="312"/>
      <c r="DM248" s="312"/>
      <c r="DN248" s="312"/>
      <c r="DO248" s="312"/>
      <c r="DP248" s="312"/>
      <c r="DQ248" s="312"/>
      <c r="DR248" s="312"/>
      <c r="DS248" s="312"/>
      <c r="DT248" s="312"/>
      <c r="DU248" s="312"/>
      <c r="DV248" s="312"/>
      <c r="DW248" s="312"/>
      <c r="DX248" s="312"/>
      <c r="DY248" s="312"/>
      <c r="DZ248" s="312"/>
      <c r="EA248" s="312"/>
      <c r="EB248" s="312"/>
      <c r="EC248" s="312"/>
      <c r="ED248" s="312"/>
      <c r="EE248" s="312"/>
      <c r="EF248" s="312"/>
      <c r="EG248" s="312"/>
      <c r="EH248" s="312"/>
      <c r="EI248" s="312"/>
      <c r="EJ248" s="312"/>
      <c r="EK248" s="312"/>
      <c r="EL248" s="312"/>
      <c r="EM248" s="312"/>
      <c r="EN248" s="312"/>
      <c r="EO248" s="312"/>
      <c r="EP248" s="312"/>
      <c r="EQ248" s="312"/>
      <c r="ER248" s="312"/>
      <c r="ES248" s="312"/>
      <c r="ET248" s="312"/>
      <c r="EU248" s="312"/>
      <c r="EV248" s="312"/>
      <c r="EW248" s="312"/>
      <c r="EX248" s="312"/>
      <c r="EY248" s="312"/>
      <c r="EZ248" s="312"/>
      <c r="FA248" s="312"/>
      <c r="FB248" s="312"/>
      <c r="FC248" s="312"/>
      <c r="FD248" s="312"/>
      <c r="FE248" s="312"/>
      <c r="FF248" s="312"/>
      <c r="FG248" s="312"/>
      <c r="FH248" s="312"/>
      <c r="FI248" s="312"/>
      <c r="FJ248" s="312"/>
      <c r="FK248" s="312"/>
      <c r="FL248" s="312"/>
      <c r="FM248" s="312"/>
      <c r="FN248" s="312"/>
      <c r="FO248" s="312"/>
      <c r="FP248" s="312"/>
      <c r="FQ248" s="312"/>
      <c r="FR248" s="312"/>
      <c r="FS248" s="312"/>
      <c r="FT248" s="312"/>
      <c r="FU248" s="312"/>
      <c r="FV248" s="312"/>
      <c r="FW248" s="312"/>
      <c r="FX248" s="312"/>
      <c r="FY248" s="312"/>
      <c r="FZ248" s="312"/>
      <c r="GA248" s="312"/>
      <c r="GB248" s="312"/>
      <c r="GC248" s="312"/>
      <c r="GD248" s="312"/>
      <c r="GE248" s="312"/>
      <c r="GF248" s="312"/>
      <c r="GG248" s="312"/>
      <c r="GH248" s="312"/>
      <c r="GI248" s="312"/>
      <c r="GJ248" s="312"/>
      <c r="GK248" s="312"/>
      <c r="GL248" s="312"/>
      <c r="GM248" s="312"/>
      <c r="GN248" s="312"/>
      <c r="GO248" s="312"/>
      <c r="GP248" s="312"/>
      <c r="GQ248" s="312"/>
      <c r="GR248" s="312"/>
      <c r="GS248" s="312"/>
      <c r="GT248" s="312"/>
      <c r="GU248" s="312"/>
      <c r="GV248" s="312"/>
      <c r="GW248" s="312"/>
      <c r="GX248" s="312"/>
      <c r="GY248" s="312"/>
      <c r="GZ248" s="312"/>
      <c r="HA248" s="312"/>
      <c r="HB248" s="312"/>
      <c r="HC248" s="312"/>
      <c r="HD248" s="312"/>
      <c r="HE248" s="312"/>
      <c r="HF248" s="312"/>
      <c r="HG248" s="312"/>
      <c r="HH248" s="312"/>
      <c r="HI248" s="312"/>
      <c r="HJ248" s="312"/>
      <c r="HK248" s="312"/>
      <c r="HL248" s="312"/>
      <c r="HM248" s="312"/>
      <c r="HN248" s="312"/>
      <c r="HO248" s="312"/>
      <c r="HP248" s="312"/>
      <c r="HQ248" s="312"/>
      <c r="HR248" s="312"/>
      <c r="HS248" s="312"/>
      <c r="HT248" s="312"/>
      <c r="HU248" s="312"/>
      <c r="HV248" s="312"/>
      <c r="HW248" s="312"/>
      <c r="HX248" s="312"/>
      <c r="HY248" s="312"/>
      <c r="HZ248" s="312"/>
      <c r="IA248" s="312"/>
      <c r="IB248" s="312"/>
      <c r="IC248" s="312"/>
      <c r="ID248" s="312"/>
      <c r="IE248" s="312"/>
      <c r="IF248" s="312"/>
      <c r="IG248" s="312"/>
      <c r="IH248" s="312"/>
      <c r="II248" s="312"/>
      <c r="IJ248" s="312"/>
      <c r="IK248" s="312"/>
      <c r="IL248" s="312"/>
    </row>
    <row r="249" spans="1:246" s="373" customFormat="1" x14ac:dyDescent="0.25">
      <c r="A249" s="312"/>
      <c r="B249" s="312"/>
      <c r="C249" s="189"/>
      <c r="D249" s="313"/>
      <c r="E249" s="150"/>
      <c r="F249" s="314"/>
      <c r="G249" s="314"/>
      <c r="H249" s="315"/>
      <c r="I249" s="220"/>
      <c r="J249" s="3"/>
      <c r="K249" s="1"/>
      <c r="L249" s="1"/>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2"/>
      <c r="AP249" s="312"/>
      <c r="AQ249" s="312"/>
      <c r="AR249" s="312"/>
      <c r="AS249" s="312"/>
      <c r="AT249" s="312"/>
      <c r="AU249" s="312"/>
      <c r="AV249" s="312"/>
      <c r="AW249" s="312"/>
      <c r="AX249" s="312"/>
      <c r="AY249" s="312"/>
      <c r="AZ249" s="312"/>
      <c r="BA249" s="312"/>
      <c r="BB249" s="312"/>
      <c r="BC249" s="312"/>
      <c r="BD249" s="312"/>
      <c r="BE249" s="312"/>
      <c r="BF249" s="312"/>
      <c r="BG249" s="312"/>
      <c r="BH249" s="312"/>
      <c r="BI249" s="312"/>
      <c r="BJ249" s="312"/>
      <c r="BK249" s="312"/>
      <c r="BL249" s="312"/>
      <c r="BM249" s="312"/>
      <c r="BN249" s="312"/>
      <c r="BO249" s="312"/>
      <c r="BP249" s="312"/>
      <c r="BQ249" s="312"/>
      <c r="BR249" s="312"/>
      <c r="BS249" s="312"/>
      <c r="BT249" s="312"/>
      <c r="BU249" s="312"/>
      <c r="BV249" s="312"/>
      <c r="BW249" s="312"/>
      <c r="BX249" s="312"/>
      <c r="BY249" s="312"/>
      <c r="BZ249" s="312"/>
      <c r="CA249" s="312"/>
      <c r="CB249" s="312"/>
      <c r="CC249" s="312"/>
      <c r="CD249" s="312"/>
      <c r="CE249" s="312"/>
      <c r="CF249" s="312"/>
      <c r="CG249" s="312"/>
      <c r="CH249" s="312"/>
      <c r="CI249" s="312"/>
      <c r="CJ249" s="312"/>
      <c r="CK249" s="312"/>
      <c r="CL249" s="312"/>
      <c r="CM249" s="312"/>
      <c r="CN249" s="312"/>
      <c r="CO249" s="312"/>
      <c r="CP249" s="312"/>
      <c r="CQ249" s="312"/>
      <c r="CR249" s="312"/>
      <c r="CS249" s="312"/>
      <c r="CT249" s="312"/>
      <c r="CU249" s="312"/>
      <c r="CV249" s="312"/>
      <c r="CW249" s="312"/>
      <c r="CX249" s="312"/>
      <c r="CY249" s="312"/>
      <c r="CZ249" s="312"/>
      <c r="DA249" s="312"/>
      <c r="DB249" s="312"/>
      <c r="DC249" s="312"/>
      <c r="DD249" s="312"/>
      <c r="DE249" s="312"/>
      <c r="DF249" s="312"/>
      <c r="DG249" s="312"/>
      <c r="DH249" s="312"/>
      <c r="DI249" s="312"/>
      <c r="DJ249" s="312"/>
      <c r="DK249" s="312"/>
      <c r="DL249" s="312"/>
      <c r="DM249" s="312"/>
      <c r="DN249" s="312"/>
      <c r="DO249" s="312"/>
      <c r="DP249" s="312"/>
      <c r="DQ249" s="312"/>
      <c r="DR249" s="312"/>
      <c r="DS249" s="312"/>
      <c r="DT249" s="312"/>
      <c r="DU249" s="312"/>
      <c r="DV249" s="312"/>
      <c r="DW249" s="312"/>
      <c r="DX249" s="312"/>
      <c r="DY249" s="312"/>
      <c r="DZ249" s="312"/>
      <c r="EA249" s="312"/>
      <c r="EB249" s="312"/>
      <c r="EC249" s="312"/>
      <c r="ED249" s="312"/>
      <c r="EE249" s="312"/>
      <c r="EF249" s="312"/>
      <c r="EG249" s="312"/>
      <c r="EH249" s="312"/>
      <c r="EI249" s="312"/>
      <c r="EJ249" s="312"/>
      <c r="EK249" s="312"/>
      <c r="EL249" s="312"/>
      <c r="EM249" s="312"/>
      <c r="EN249" s="312"/>
      <c r="EO249" s="312"/>
      <c r="EP249" s="312"/>
      <c r="EQ249" s="312"/>
      <c r="ER249" s="312"/>
      <c r="ES249" s="312"/>
      <c r="ET249" s="312"/>
      <c r="EU249" s="312"/>
      <c r="EV249" s="312"/>
      <c r="EW249" s="312"/>
      <c r="EX249" s="312"/>
      <c r="EY249" s="312"/>
      <c r="EZ249" s="312"/>
      <c r="FA249" s="312"/>
      <c r="FB249" s="312"/>
      <c r="FC249" s="312"/>
      <c r="FD249" s="312"/>
      <c r="FE249" s="312"/>
      <c r="FF249" s="312"/>
      <c r="FG249" s="312"/>
      <c r="FH249" s="312"/>
      <c r="FI249" s="312"/>
      <c r="FJ249" s="312"/>
      <c r="FK249" s="312"/>
      <c r="FL249" s="312"/>
      <c r="FM249" s="312"/>
      <c r="FN249" s="312"/>
      <c r="FO249" s="312"/>
      <c r="FP249" s="312"/>
      <c r="FQ249" s="312"/>
      <c r="FR249" s="312"/>
      <c r="FS249" s="312"/>
      <c r="FT249" s="312"/>
      <c r="FU249" s="312"/>
      <c r="FV249" s="312"/>
      <c r="FW249" s="312"/>
      <c r="FX249" s="312"/>
      <c r="FY249" s="312"/>
      <c r="FZ249" s="312"/>
      <c r="GA249" s="312"/>
      <c r="GB249" s="312"/>
      <c r="GC249" s="312"/>
      <c r="GD249" s="312"/>
      <c r="GE249" s="312"/>
      <c r="GF249" s="312"/>
      <c r="GG249" s="312"/>
      <c r="GH249" s="312"/>
      <c r="GI249" s="312"/>
      <c r="GJ249" s="312"/>
      <c r="GK249" s="312"/>
      <c r="GL249" s="312"/>
      <c r="GM249" s="312"/>
      <c r="GN249" s="312"/>
      <c r="GO249" s="312"/>
      <c r="GP249" s="312"/>
      <c r="GQ249" s="312"/>
      <c r="GR249" s="312"/>
      <c r="GS249" s="312"/>
      <c r="GT249" s="312"/>
      <c r="GU249" s="312"/>
      <c r="GV249" s="312"/>
      <c r="GW249" s="312"/>
      <c r="GX249" s="312"/>
      <c r="GY249" s="312"/>
      <c r="GZ249" s="312"/>
      <c r="HA249" s="312"/>
      <c r="HB249" s="312"/>
      <c r="HC249" s="312"/>
      <c r="HD249" s="312"/>
      <c r="HE249" s="312"/>
      <c r="HF249" s="312"/>
      <c r="HG249" s="312"/>
      <c r="HH249" s="312"/>
      <c r="HI249" s="312"/>
      <c r="HJ249" s="312"/>
      <c r="HK249" s="312"/>
      <c r="HL249" s="312"/>
      <c r="HM249" s="312"/>
      <c r="HN249" s="312"/>
      <c r="HO249" s="312"/>
      <c r="HP249" s="312"/>
      <c r="HQ249" s="312"/>
      <c r="HR249" s="312"/>
      <c r="HS249" s="312"/>
      <c r="HT249" s="312"/>
      <c r="HU249" s="312"/>
      <c r="HV249" s="312"/>
      <c r="HW249" s="312"/>
      <c r="HX249" s="312"/>
      <c r="HY249" s="312"/>
      <c r="HZ249" s="312"/>
      <c r="IA249" s="312"/>
      <c r="IB249" s="312"/>
      <c r="IC249" s="312"/>
      <c r="ID249" s="312"/>
      <c r="IE249" s="312"/>
      <c r="IF249" s="312"/>
      <c r="IG249" s="312"/>
      <c r="IH249" s="312"/>
      <c r="II249" s="312"/>
      <c r="IJ249" s="312"/>
      <c r="IK249" s="312"/>
      <c r="IL249" s="312"/>
    </row>
    <row r="250" spans="1:246" s="373" customFormat="1" x14ac:dyDescent="0.25">
      <c r="A250" s="312"/>
      <c r="B250" s="312"/>
      <c r="C250" s="189"/>
      <c r="D250" s="313"/>
      <c r="E250" s="150"/>
      <c r="F250" s="314"/>
      <c r="G250" s="314"/>
      <c r="H250" s="315"/>
      <c r="I250" s="303"/>
      <c r="J250" s="3"/>
      <c r="K250" s="3"/>
      <c r="L250" s="3"/>
    </row>
    <row r="251" spans="1:246" x14ac:dyDescent="0.25">
      <c r="I251" s="303"/>
      <c r="K251" s="3"/>
      <c r="L251" s="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3"/>
      <c r="AY251" s="373"/>
      <c r="AZ251" s="373"/>
      <c r="BA251" s="373"/>
      <c r="BB251" s="373"/>
      <c r="BC251" s="373"/>
      <c r="BD251" s="373"/>
      <c r="BE251" s="373"/>
      <c r="BF251" s="373"/>
      <c r="BG251" s="373"/>
      <c r="BH251" s="373"/>
      <c r="BI251" s="373"/>
      <c r="BJ251" s="373"/>
      <c r="BK251" s="373"/>
      <c r="BL251" s="373"/>
      <c r="BM251" s="373"/>
      <c r="BN251" s="373"/>
      <c r="BO251" s="373"/>
      <c r="BP251" s="373"/>
      <c r="BQ251" s="373"/>
      <c r="BR251" s="373"/>
      <c r="BS251" s="373"/>
      <c r="BT251" s="373"/>
      <c r="BU251" s="373"/>
      <c r="BV251" s="373"/>
      <c r="BW251" s="373"/>
      <c r="BX251" s="373"/>
      <c r="BY251" s="373"/>
      <c r="BZ251" s="373"/>
      <c r="CA251" s="373"/>
      <c r="CB251" s="373"/>
      <c r="CC251" s="373"/>
      <c r="CD251" s="373"/>
      <c r="CE251" s="373"/>
      <c r="CF251" s="373"/>
      <c r="CG251" s="373"/>
      <c r="CH251" s="373"/>
      <c r="CI251" s="373"/>
      <c r="CJ251" s="373"/>
      <c r="CK251" s="373"/>
      <c r="CL251" s="373"/>
      <c r="CM251" s="373"/>
      <c r="CN251" s="373"/>
      <c r="CO251" s="373"/>
      <c r="CP251" s="373"/>
      <c r="CQ251" s="373"/>
      <c r="CR251" s="373"/>
      <c r="CS251" s="373"/>
      <c r="CT251" s="373"/>
      <c r="CU251" s="373"/>
      <c r="CV251" s="373"/>
      <c r="CW251" s="373"/>
      <c r="CX251" s="373"/>
      <c r="CY251" s="373"/>
      <c r="CZ251" s="373"/>
      <c r="DA251" s="373"/>
      <c r="DB251" s="373"/>
      <c r="DC251" s="373"/>
      <c r="DD251" s="373"/>
      <c r="DE251" s="373"/>
      <c r="DF251" s="373"/>
      <c r="DG251" s="373"/>
      <c r="DH251" s="373"/>
      <c r="DI251" s="373"/>
      <c r="DJ251" s="373"/>
      <c r="DK251" s="373"/>
      <c r="DL251" s="373"/>
      <c r="DM251" s="373"/>
      <c r="DN251" s="373"/>
      <c r="DO251" s="373"/>
      <c r="DP251" s="373"/>
      <c r="DQ251" s="373"/>
      <c r="DR251" s="373"/>
      <c r="DS251" s="373"/>
      <c r="DT251" s="373"/>
      <c r="DU251" s="373"/>
      <c r="DV251" s="373"/>
      <c r="DW251" s="373"/>
      <c r="DX251" s="373"/>
      <c r="DY251" s="373"/>
      <c r="DZ251" s="373"/>
      <c r="EA251" s="373"/>
      <c r="EB251" s="373"/>
      <c r="EC251" s="373"/>
      <c r="ED251" s="373"/>
      <c r="EE251" s="373"/>
      <c r="EF251" s="373"/>
      <c r="EG251" s="373"/>
      <c r="EH251" s="373"/>
      <c r="EI251" s="373"/>
      <c r="EJ251" s="373"/>
      <c r="EK251" s="373"/>
      <c r="EL251" s="373"/>
      <c r="EM251" s="373"/>
      <c r="EN251" s="373"/>
      <c r="EO251" s="373"/>
      <c r="EP251" s="373"/>
      <c r="EQ251" s="373"/>
      <c r="ER251" s="373"/>
      <c r="ES251" s="373"/>
      <c r="ET251" s="373"/>
      <c r="EU251" s="373"/>
      <c r="EV251" s="373"/>
      <c r="EW251" s="373"/>
      <c r="EX251" s="373"/>
      <c r="EY251" s="373"/>
      <c r="EZ251" s="373"/>
      <c r="FA251" s="373"/>
      <c r="FB251" s="373"/>
      <c r="FC251" s="373"/>
      <c r="FD251" s="373"/>
      <c r="FE251" s="373"/>
      <c r="FF251" s="373"/>
      <c r="FG251" s="373"/>
      <c r="FH251" s="373"/>
      <c r="FI251" s="373"/>
      <c r="FJ251" s="373"/>
      <c r="FK251" s="373"/>
      <c r="FL251" s="373"/>
      <c r="FM251" s="373"/>
      <c r="FN251" s="373"/>
      <c r="FO251" s="373"/>
      <c r="FP251" s="373"/>
      <c r="FQ251" s="373"/>
      <c r="FR251" s="373"/>
      <c r="FS251" s="373"/>
      <c r="FT251" s="373"/>
      <c r="FU251" s="373"/>
      <c r="FV251" s="373"/>
      <c r="FW251" s="373"/>
      <c r="FX251" s="373"/>
      <c r="FY251" s="373"/>
      <c r="FZ251" s="373"/>
      <c r="GA251" s="373"/>
      <c r="GB251" s="373"/>
      <c r="GC251" s="373"/>
      <c r="GD251" s="373"/>
      <c r="GE251" s="373"/>
      <c r="GF251" s="373"/>
      <c r="GG251" s="373"/>
      <c r="GH251" s="373"/>
      <c r="GI251" s="373"/>
      <c r="GJ251" s="373"/>
      <c r="GK251" s="373"/>
      <c r="GL251" s="373"/>
      <c r="GM251" s="373"/>
      <c r="GN251" s="373"/>
      <c r="GO251" s="373"/>
      <c r="GP251" s="373"/>
      <c r="GQ251" s="373"/>
      <c r="GR251" s="373"/>
      <c r="GS251" s="373"/>
      <c r="GT251" s="373"/>
      <c r="GU251" s="373"/>
      <c r="GV251" s="373"/>
      <c r="GW251" s="373"/>
      <c r="GX251" s="373"/>
      <c r="GY251" s="373"/>
      <c r="GZ251" s="373"/>
      <c r="HA251" s="373"/>
      <c r="HB251" s="373"/>
      <c r="HC251" s="373"/>
      <c r="HD251" s="373"/>
      <c r="HE251" s="373"/>
      <c r="HF251" s="373"/>
      <c r="HG251" s="373"/>
      <c r="HH251" s="373"/>
      <c r="HI251" s="373"/>
      <c r="HJ251" s="373"/>
      <c r="HK251" s="373"/>
      <c r="HL251" s="373"/>
      <c r="HM251" s="373"/>
      <c r="HN251" s="373"/>
      <c r="HO251" s="373"/>
      <c r="HP251" s="373"/>
      <c r="HQ251" s="373"/>
      <c r="HR251" s="373"/>
      <c r="HS251" s="373"/>
      <c r="HT251" s="373"/>
      <c r="HU251" s="373"/>
      <c r="HV251" s="373"/>
      <c r="HW251" s="373"/>
      <c r="HX251" s="373"/>
      <c r="HY251" s="373"/>
      <c r="HZ251" s="373"/>
      <c r="IA251" s="373"/>
      <c r="IB251" s="373"/>
      <c r="IC251" s="373"/>
      <c r="ID251" s="373"/>
      <c r="IE251" s="373"/>
      <c r="IF251" s="373"/>
      <c r="IG251" s="373"/>
      <c r="IH251" s="373"/>
      <c r="II251" s="373"/>
      <c r="IJ251" s="373"/>
      <c r="IK251" s="373"/>
      <c r="IL251" s="373"/>
    </row>
    <row r="252" spans="1:246" x14ac:dyDescent="0.25">
      <c r="I252" s="303"/>
      <c r="K252" s="3"/>
      <c r="L252" s="3"/>
      <c r="M252" s="373"/>
      <c r="N252" s="373"/>
      <c r="O252" s="373"/>
      <c r="P252" s="373"/>
      <c r="Q252" s="373"/>
      <c r="R252" s="373"/>
      <c r="S252" s="373"/>
      <c r="T252" s="373"/>
      <c r="U252" s="373"/>
      <c r="V252" s="373"/>
      <c r="W252" s="373"/>
      <c r="X252" s="373"/>
      <c r="Y252" s="373"/>
      <c r="Z252" s="373"/>
      <c r="AA252" s="373"/>
      <c r="AB252" s="373"/>
      <c r="AC252" s="373"/>
      <c r="AD252" s="373"/>
      <c r="AE252" s="373"/>
      <c r="AF252" s="373"/>
      <c r="AG252" s="373"/>
      <c r="AH252" s="373"/>
      <c r="AI252" s="373"/>
      <c r="AJ252" s="373"/>
      <c r="AK252" s="373"/>
      <c r="AL252" s="373"/>
      <c r="AM252" s="373"/>
      <c r="AN252" s="373"/>
      <c r="AO252" s="373"/>
      <c r="AP252" s="373"/>
      <c r="AQ252" s="373"/>
      <c r="AR252" s="373"/>
      <c r="AS252" s="373"/>
      <c r="AT252" s="373"/>
      <c r="AU252" s="373"/>
      <c r="AV252" s="373"/>
      <c r="AW252" s="373"/>
      <c r="AX252" s="373"/>
      <c r="AY252" s="373"/>
      <c r="AZ252" s="373"/>
      <c r="BA252" s="373"/>
      <c r="BB252" s="373"/>
      <c r="BC252" s="373"/>
      <c r="BD252" s="373"/>
      <c r="BE252" s="373"/>
      <c r="BF252" s="373"/>
      <c r="BG252" s="373"/>
      <c r="BH252" s="373"/>
      <c r="BI252" s="373"/>
      <c r="BJ252" s="373"/>
      <c r="BK252" s="373"/>
      <c r="BL252" s="373"/>
      <c r="BM252" s="373"/>
      <c r="BN252" s="373"/>
      <c r="BO252" s="373"/>
      <c r="BP252" s="373"/>
      <c r="BQ252" s="373"/>
      <c r="BR252" s="373"/>
      <c r="BS252" s="373"/>
      <c r="BT252" s="373"/>
      <c r="BU252" s="373"/>
      <c r="BV252" s="373"/>
      <c r="BW252" s="373"/>
      <c r="BX252" s="373"/>
      <c r="BY252" s="373"/>
      <c r="BZ252" s="373"/>
      <c r="CA252" s="373"/>
      <c r="CB252" s="373"/>
      <c r="CC252" s="373"/>
      <c r="CD252" s="373"/>
      <c r="CE252" s="373"/>
      <c r="CF252" s="373"/>
      <c r="CG252" s="373"/>
      <c r="CH252" s="373"/>
      <c r="CI252" s="373"/>
      <c r="CJ252" s="373"/>
      <c r="CK252" s="373"/>
      <c r="CL252" s="373"/>
      <c r="CM252" s="373"/>
      <c r="CN252" s="373"/>
      <c r="CO252" s="373"/>
      <c r="CP252" s="373"/>
      <c r="CQ252" s="373"/>
      <c r="CR252" s="373"/>
      <c r="CS252" s="373"/>
      <c r="CT252" s="373"/>
      <c r="CU252" s="373"/>
      <c r="CV252" s="373"/>
      <c r="CW252" s="373"/>
      <c r="CX252" s="373"/>
      <c r="CY252" s="373"/>
      <c r="CZ252" s="373"/>
      <c r="DA252" s="373"/>
      <c r="DB252" s="373"/>
      <c r="DC252" s="373"/>
      <c r="DD252" s="373"/>
      <c r="DE252" s="373"/>
      <c r="DF252" s="373"/>
      <c r="DG252" s="373"/>
      <c r="DH252" s="373"/>
      <c r="DI252" s="373"/>
      <c r="DJ252" s="373"/>
      <c r="DK252" s="373"/>
      <c r="DL252" s="373"/>
      <c r="DM252" s="373"/>
      <c r="DN252" s="373"/>
      <c r="DO252" s="373"/>
      <c r="DP252" s="373"/>
      <c r="DQ252" s="373"/>
      <c r="DR252" s="373"/>
      <c r="DS252" s="373"/>
      <c r="DT252" s="373"/>
      <c r="DU252" s="373"/>
      <c r="DV252" s="373"/>
      <c r="DW252" s="373"/>
      <c r="DX252" s="373"/>
      <c r="DY252" s="373"/>
      <c r="DZ252" s="373"/>
      <c r="EA252" s="373"/>
      <c r="EB252" s="373"/>
      <c r="EC252" s="373"/>
      <c r="ED252" s="373"/>
      <c r="EE252" s="373"/>
      <c r="EF252" s="373"/>
      <c r="EG252" s="373"/>
      <c r="EH252" s="373"/>
      <c r="EI252" s="373"/>
      <c r="EJ252" s="373"/>
      <c r="EK252" s="373"/>
      <c r="EL252" s="373"/>
      <c r="EM252" s="373"/>
      <c r="EN252" s="373"/>
      <c r="EO252" s="373"/>
      <c r="EP252" s="373"/>
      <c r="EQ252" s="373"/>
      <c r="ER252" s="373"/>
      <c r="ES252" s="373"/>
      <c r="ET252" s="373"/>
      <c r="EU252" s="373"/>
      <c r="EV252" s="373"/>
      <c r="EW252" s="373"/>
      <c r="EX252" s="373"/>
      <c r="EY252" s="373"/>
      <c r="EZ252" s="373"/>
      <c r="FA252" s="373"/>
      <c r="FB252" s="373"/>
      <c r="FC252" s="373"/>
      <c r="FD252" s="373"/>
      <c r="FE252" s="373"/>
      <c r="FF252" s="373"/>
      <c r="FG252" s="373"/>
      <c r="FH252" s="373"/>
      <c r="FI252" s="373"/>
      <c r="FJ252" s="373"/>
      <c r="FK252" s="373"/>
      <c r="FL252" s="373"/>
      <c r="FM252" s="373"/>
      <c r="FN252" s="373"/>
      <c r="FO252" s="373"/>
      <c r="FP252" s="373"/>
      <c r="FQ252" s="373"/>
      <c r="FR252" s="373"/>
      <c r="FS252" s="373"/>
      <c r="FT252" s="373"/>
      <c r="FU252" s="373"/>
      <c r="FV252" s="373"/>
      <c r="FW252" s="373"/>
      <c r="FX252" s="373"/>
      <c r="FY252" s="373"/>
      <c r="FZ252" s="373"/>
      <c r="GA252" s="373"/>
      <c r="GB252" s="373"/>
      <c r="GC252" s="373"/>
      <c r="GD252" s="373"/>
      <c r="GE252" s="373"/>
      <c r="GF252" s="373"/>
      <c r="GG252" s="373"/>
      <c r="GH252" s="373"/>
      <c r="GI252" s="373"/>
      <c r="GJ252" s="373"/>
      <c r="GK252" s="373"/>
      <c r="GL252" s="373"/>
      <c r="GM252" s="373"/>
      <c r="GN252" s="373"/>
      <c r="GO252" s="373"/>
      <c r="GP252" s="373"/>
      <c r="GQ252" s="373"/>
      <c r="GR252" s="373"/>
      <c r="GS252" s="373"/>
      <c r="GT252" s="373"/>
      <c r="GU252" s="373"/>
      <c r="GV252" s="373"/>
      <c r="GW252" s="373"/>
      <c r="GX252" s="373"/>
      <c r="GY252" s="373"/>
      <c r="GZ252" s="373"/>
      <c r="HA252" s="373"/>
      <c r="HB252" s="373"/>
      <c r="HC252" s="373"/>
      <c r="HD252" s="373"/>
      <c r="HE252" s="373"/>
      <c r="HF252" s="373"/>
      <c r="HG252" s="373"/>
      <c r="HH252" s="373"/>
      <c r="HI252" s="373"/>
      <c r="HJ252" s="373"/>
      <c r="HK252" s="373"/>
      <c r="HL252" s="373"/>
      <c r="HM252" s="373"/>
      <c r="HN252" s="373"/>
      <c r="HO252" s="373"/>
      <c r="HP252" s="373"/>
      <c r="HQ252" s="373"/>
      <c r="HR252" s="373"/>
      <c r="HS252" s="373"/>
      <c r="HT252" s="373"/>
      <c r="HU252" s="373"/>
      <c r="HV252" s="373"/>
      <c r="HW252" s="373"/>
      <c r="HX252" s="373"/>
      <c r="HY252" s="373"/>
      <c r="HZ252" s="373"/>
      <c r="IA252" s="373"/>
      <c r="IB252" s="373"/>
      <c r="IC252" s="373"/>
      <c r="ID252" s="373"/>
      <c r="IE252" s="373"/>
      <c r="IF252" s="373"/>
      <c r="IG252" s="373"/>
      <c r="IH252" s="373"/>
      <c r="II252" s="373"/>
      <c r="IJ252" s="373"/>
      <c r="IK252" s="373"/>
      <c r="IL252" s="373"/>
    </row>
  </sheetData>
  <mergeCells count="37">
    <mergeCell ref="A148:F148"/>
    <mergeCell ref="A109:F109"/>
    <mergeCell ref="A112:F112"/>
    <mergeCell ref="A124:F124"/>
    <mergeCell ref="I128:I129"/>
    <mergeCell ref="I131:I133"/>
    <mergeCell ref="A145:F145"/>
    <mergeCell ref="J85:J86"/>
    <mergeCell ref="A87:F87"/>
    <mergeCell ref="A92:F92"/>
    <mergeCell ref="A96:F96"/>
    <mergeCell ref="A98:F98"/>
    <mergeCell ref="A103:F103"/>
    <mergeCell ref="A57:F57"/>
    <mergeCell ref="A62:F62"/>
    <mergeCell ref="A64:F64"/>
    <mergeCell ref="A68:F68"/>
    <mergeCell ref="A76:F76"/>
    <mergeCell ref="A79:F79"/>
    <mergeCell ref="A47:F47"/>
    <mergeCell ref="B8:G8"/>
    <mergeCell ref="B9:G9"/>
    <mergeCell ref="A15:G15"/>
    <mergeCell ref="A17:G17"/>
    <mergeCell ref="A20:F20"/>
    <mergeCell ref="A21:F21"/>
    <mergeCell ref="A25:F25"/>
    <mergeCell ref="A28:F28"/>
    <mergeCell ref="A29:F29"/>
    <mergeCell ref="A35:F35"/>
    <mergeCell ref="A46:F46"/>
    <mergeCell ref="B7:G7"/>
    <mergeCell ref="A1:G1"/>
    <mergeCell ref="B3:G3"/>
    <mergeCell ref="B4:G4"/>
    <mergeCell ref="B5:G5"/>
    <mergeCell ref="B6:G6"/>
  </mergeCells>
  <printOptions horizontalCentered="1"/>
  <pageMargins left="0.39370078740157483" right="0.39370078740157483" top="0.39370078740157483" bottom="0.39370078740157483" header="0.31496062992125984" footer="0.31496062992125984"/>
  <pageSetup paperSize="8" scale="79" fitToHeight="0" orientation="landscape" r:id="rId1"/>
  <headerFooter>
    <oddFooter>&amp;C &amp;F&amp;RPage &amp;P</oddFooter>
    <firstFooter>&amp;Cpage 3</firstFooter>
  </headerFooter>
  <rowBreaks count="5" manualBreakCount="5">
    <brk id="27" max="16383" man="1"/>
    <brk id="45" max="16383" man="1"/>
    <brk id="56" max="16383" man="1"/>
    <brk id="7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annexe 2 (qualification)</vt:lpstr>
      <vt:lpstr>annexe 2_1 (cout-surcout)</vt:lpstr>
      <vt:lpstr>annexe 3 (contreparties)</vt:lpstr>
      <vt:lpstr>Reco annexe 2_1 (cout-surcout)</vt:lpstr>
      <vt:lpstr>'annexe 2_1 (cout-surcout)'!Impression_des_titres</vt:lpstr>
      <vt:lpstr>'Reco annexe 2_1 (cout-surcout)'!Impression_des_titres</vt:lpstr>
      <vt:lpstr>'annexe 2 (qualification)'!Zone_d_impression</vt:lpstr>
      <vt:lpstr>'annexe 2_1 (cout-surcout)'!Zone_d_impression</vt:lpstr>
      <vt:lpstr>'annexe 3 (contreparties)'!Zone_d_impression</vt:lpstr>
      <vt:lpstr>'Reco annexe 2_1 (cout-surcout)'!Zone_d_impression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2021-11-03T09:57:59Z</dcterms:modified>
  <cp:category>Circulaire</cp:category>
</cp:coreProperties>
</file>